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bc3\Desktop\насыпхан\2022год\газета\Исполнение за 9 мес.2022г\"/>
    </mc:Choice>
  </mc:AlternateContent>
  <xr:revisionPtr revIDLastSave="0" documentId="13_ncr:1_{0ADB0D5C-E9B9-4E27-B19B-33A2E6319E04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1 налоги" sheetId="16" r:id="rId1"/>
    <sheet name="2 функцион." sheetId="4" r:id="rId2"/>
    <sheet name="3 ведом" sheetId="3" r:id="rId3"/>
    <sheet name="4 прогр" sheetId="7" r:id="rId4"/>
    <sheet name="5 субвенции" sheetId="13" r:id="rId5"/>
    <sheet name="6 программы" sheetId="12" r:id="rId6"/>
    <sheet name="7 Дотация СП" sheetId="14" r:id="rId7"/>
  </sheets>
  <externalReferences>
    <externalReference r:id="rId8"/>
  </externalReferences>
  <definedNames>
    <definedName name="_xlnm._FilterDatabase" localSheetId="3" hidden="1">'4 прогр'!#REF!</definedName>
    <definedName name="Z_66BC527C_8BCE_474F_A4AA_A127CE706DED_.wvu.FilterData" localSheetId="2" hidden="1">'3 ведом'!#REF!</definedName>
    <definedName name="Z_6F0253E9_67B3_455D_802A_1E4FB242F3F7_.wvu.FilterData" localSheetId="2" hidden="1">'3 ведом'!#REF!</definedName>
    <definedName name="Z_8AD42325_D6C0_4475_B1C5_C63E0E09C7D6_.wvu.FilterData" localSheetId="2" hidden="1">'3 ведом'!#REF!</definedName>
    <definedName name="Z_8AD42325_D6C0_4475_B1C5_C63E0E09C7D6_.wvu.Rows" localSheetId="2" hidden="1">'3 ведом'!#REF!</definedName>
    <definedName name="Z_A6AE5F9E_E5D6_4EE9_BBB5_C5E8BFDFBD18_.wvu.FilterData" localSheetId="2" hidden="1">'3 ведом'!#REF!</definedName>
    <definedName name="Z_B047B2C6_F176_423D_8544_326B342A50C9_.wvu.FilterData" localSheetId="2" hidden="1">'3 ведом'!#REF!</definedName>
    <definedName name="_xlnm.Print_Titles" localSheetId="0">'1 налоги'!$12:$13</definedName>
    <definedName name="_xlnm.Print_Titles" localSheetId="1">'2 функцион.'!$9:$10</definedName>
    <definedName name="_xlnm.Print_Titles" localSheetId="2">'3 ведом'!$9:$10</definedName>
    <definedName name="_xlnm.Print_Titles" localSheetId="3">'4 прогр'!$7:$8</definedName>
    <definedName name="_xlnm.Print_Titles" localSheetId="4">'5 субвенции'!$8:$9</definedName>
    <definedName name="_xlnm.Print_Titles" localSheetId="5">'6 программы'!$7:$8</definedName>
    <definedName name="_xlnm.Print_Area" localSheetId="1">'2 функцион.'!$A$1:$E$52</definedName>
    <definedName name="_xlnm.Print_Area" localSheetId="2">'3 ведом'!$A$1:$G$342</definedName>
    <definedName name="_xlnm.Print_Area" localSheetId="3">'4 прогр'!$A$1:$G$251</definedName>
    <definedName name="_xlnm.Print_Area" localSheetId="4">'5 субвенции'!$A$1:$C$40</definedName>
    <definedName name="_xlnm.Print_Area" localSheetId="5">'6 программы'!$A$1:$D$32</definedName>
    <definedName name="_xlnm.Print_Area" localSheetId="6">'7 Дотация СП'!$A$1:$C$20</definedName>
  </definedNames>
  <calcPr calcId="191029"/>
  <customWorkbookViews>
    <customWorkbookView name="Home - Личное представление" guid="{66BC527C-8BCE-474F-A4AA-A127CE706DED}" mergeInterval="0" personalView="1" maximized="1" windowWidth="1276" windowHeight="541" activeSheetId="3"/>
    <customWorkbookView name="Alina - Личное представление" guid="{8AD42325-D6C0-4475-B1C5-C63E0E09C7D6}" mergeInterval="0" personalView="1" maximized="1" windowWidth="1436" windowHeight="675" activeSheetId="1"/>
    <customWorkbookView name="User - Личное представление" guid="{6F0253E9-67B3-455D-802A-1E4FB242F3F7}" mergeInterval="0" personalView="1" maximized="1" windowWidth="1276" windowHeight="751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73" i="16" l="1"/>
  <c r="C58" i="16"/>
  <c r="C50" i="16"/>
  <c r="C46" i="16" s="1"/>
  <c r="C41" i="16"/>
  <c r="C38" i="16"/>
  <c r="C33" i="16"/>
  <c r="C27" i="16"/>
  <c r="C21" i="16"/>
  <c r="C16" i="16"/>
  <c r="C14" i="16"/>
  <c r="C81" i="16" l="1"/>
  <c r="C36" i="13" l="1"/>
  <c r="C35" i="13"/>
  <c r="C34" i="13"/>
  <c r="C33" i="13"/>
  <c r="C32" i="13"/>
  <c r="C31" i="13"/>
  <c r="C30" i="13"/>
  <c r="C29" i="13"/>
  <c r="C28" i="13"/>
  <c r="C27" i="13"/>
  <c r="C26" i="13"/>
  <c r="C25" i="13"/>
  <c r="C24" i="13"/>
  <c r="C23" i="13"/>
  <c r="C22" i="13"/>
  <c r="C21" i="13"/>
  <c r="C20" i="13"/>
  <c r="C19" i="13"/>
  <c r="C18" i="13"/>
  <c r="C17" i="13"/>
  <c r="C16" i="13"/>
  <c r="C15" i="13"/>
  <c r="C14" i="13"/>
  <c r="C13" i="13"/>
  <c r="C12" i="13"/>
  <c r="C11" i="13"/>
  <c r="G336" i="3"/>
  <c r="G335" i="3" s="1"/>
  <c r="G334" i="3" s="1"/>
  <c r="G331" i="3"/>
  <c r="G330" i="3" s="1"/>
  <c r="G329" i="3" s="1"/>
  <c r="G327" i="3"/>
  <c r="G326" i="3" s="1"/>
  <c r="G325" i="3" s="1"/>
  <c r="G320" i="3"/>
  <c r="G319" i="3" s="1"/>
  <c r="G318" i="3" s="1"/>
  <c r="G317" i="3" s="1"/>
  <c r="G313" i="3"/>
  <c r="G312" i="3" s="1"/>
  <c r="G311" i="3" s="1"/>
  <c r="G310" i="3" s="1"/>
  <c r="G307" i="3"/>
  <c r="G306" i="3"/>
  <c r="G303" i="3"/>
  <c r="G302" i="3" s="1"/>
  <c r="G297" i="3" s="1"/>
  <c r="G296" i="3" s="1"/>
  <c r="G298" i="3"/>
  <c r="G293" i="3"/>
  <c r="G290" i="3"/>
  <c r="G287" i="3"/>
  <c r="G284" i="3"/>
  <c r="G281" i="3"/>
  <c r="G277" i="3"/>
  <c r="G274" i="3"/>
  <c r="G267" i="3"/>
  <c r="G264" i="3"/>
  <c r="G261" i="3"/>
  <c r="G258" i="3"/>
  <c r="G255" i="3"/>
  <c r="G252" i="3"/>
  <c r="G248" i="3" s="1"/>
  <c r="G244" i="3"/>
  <c r="G243" i="3" s="1"/>
  <c r="G240" i="3"/>
  <c r="G239" i="3" s="1"/>
  <c r="G238" i="3" s="1"/>
  <c r="G234" i="3"/>
  <c r="G232" i="3"/>
  <c r="G225" i="3"/>
  <c r="G224" i="3" s="1"/>
  <c r="G223" i="3" s="1"/>
  <c r="G221" i="3"/>
  <c r="G220" i="3" s="1"/>
  <c r="G217" i="3"/>
  <c r="G216" i="3" s="1"/>
  <c r="G209" i="3"/>
  <c r="G208" i="3" s="1"/>
  <c r="G201" i="3"/>
  <c r="G200" i="3" s="1"/>
  <c r="G199" i="3" s="1"/>
  <c r="G198" i="3" s="1"/>
  <c r="G196" i="3"/>
  <c r="G194" i="3"/>
  <c r="G192" i="3"/>
  <c r="G189" i="3"/>
  <c r="G186" i="3"/>
  <c r="G178" i="3"/>
  <c r="G175" i="3"/>
  <c r="G168" i="3"/>
  <c r="G167" i="3" s="1"/>
  <c r="G165" i="3"/>
  <c r="G164" i="3" s="1"/>
  <c r="G163" i="3" s="1"/>
  <c r="G162" i="3" s="1"/>
  <c r="G159" i="3"/>
  <c r="G158" i="3" s="1"/>
  <c r="G157" i="3" s="1"/>
  <c r="G156" i="3" s="1"/>
  <c r="G154" i="3"/>
  <c r="G153" i="3" s="1"/>
  <c r="G150" i="3"/>
  <c r="G146" i="3"/>
  <c r="G141" i="3"/>
  <c r="G133" i="3"/>
  <c r="G132" i="3" s="1"/>
  <c r="G131" i="3" s="1"/>
  <c r="G130" i="3" s="1"/>
  <c r="G128" i="3"/>
  <c r="G127" i="3" s="1"/>
  <c r="G125" i="3"/>
  <c r="G124" i="3" s="1"/>
  <c r="G121" i="3"/>
  <c r="G120" i="3" s="1"/>
  <c r="G119" i="3" s="1"/>
  <c r="G115" i="3"/>
  <c r="G114" i="3" s="1"/>
  <c r="G110" i="3"/>
  <c r="G109" i="3" s="1"/>
  <c r="G105" i="3"/>
  <c r="G104" i="3" s="1"/>
  <c r="G100" i="3"/>
  <c r="G99" i="3" s="1"/>
  <c r="G98" i="3" s="1"/>
  <c r="G97" i="3" s="1"/>
  <c r="G94" i="3"/>
  <c r="G93" i="3" s="1"/>
  <c r="G91" i="3"/>
  <c r="G90" i="3"/>
  <c r="G88" i="3"/>
  <c r="G87" i="3" s="1"/>
  <c r="G81" i="3"/>
  <c r="G80" i="3" s="1"/>
  <c r="G79" i="3" s="1"/>
  <c r="G76" i="3"/>
  <c r="G74" i="3"/>
  <c r="G73" i="3" s="1"/>
  <c r="G72" i="3" s="1"/>
  <c r="G69" i="3"/>
  <c r="G68" i="3" s="1"/>
  <c r="G67" i="3" s="1"/>
  <c r="G64" i="3"/>
  <c r="G63" i="3" s="1"/>
  <c r="G61" i="3"/>
  <c r="G60" i="3" s="1"/>
  <c r="G56" i="3"/>
  <c r="G55" i="3" s="1"/>
  <c r="G54" i="3" s="1"/>
  <c r="G51" i="3"/>
  <c r="G50" i="3"/>
  <c r="G48" i="3"/>
  <c r="G47" i="3" s="1"/>
  <c r="G44" i="3"/>
  <c r="G41" i="3"/>
  <c r="G37" i="3"/>
  <c r="G34" i="3"/>
  <c r="G30" i="3"/>
  <c r="G29" i="3"/>
  <c r="G28" i="3" s="1"/>
  <c r="G26" i="3"/>
  <c r="G25" i="3" s="1"/>
  <c r="G24" i="3" s="1"/>
  <c r="G22" i="3"/>
  <c r="G18" i="3"/>
  <c r="G16" i="3"/>
  <c r="G250" i="3" l="1"/>
  <c r="G33" i="3"/>
  <c r="G140" i="3"/>
  <c r="G280" i="3"/>
  <c r="G242" i="3"/>
  <c r="G249" i="3"/>
  <c r="G161" i="3"/>
  <c r="G86" i="3"/>
  <c r="G78" i="3" s="1"/>
  <c r="G273" i="3"/>
  <c r="G15" i="3"/>
  <c r="G14" i="3" s="1"/>
  <c r="G40" i="3"/>
  <c r="G39" i="3" s="1"/>
  <c r="G32" i="3" s="1"/>
  <c r="G13" i="3" s="1"/>
  <c r="G173" i="3"/>
  <c r="G172" i="3" s="1"/>
  <c r="G185" i="3"/>
  <c r="G184" i="3" s="1"/>
  <c r="G183" i="3" s="1"/>
  <c r="G182" i="3" s="1"/>
  <c r="G231" i="3"/>
  <c r="G230" i="3" s="1"/>
  <c r="G229" i="3" s="1"/>
  <c r="G228" i="3" s="1"/>
  <c r="C37" i="13"/>
  <c r="G103" i="3"/>
  <c r="G102" i="3" s="1"/>
  <c r="G59" i="3"/>
  <c r="G53" i="3" s="1"/>
  <c r="G139" i="3"/>
  <c r="G138" i="3" s="1"/>
  <c r="G137" i="3" s="1"/>
  <c r="G136" i="3" s="1"/>
  <c r="G324" i="3"/>
  <c r="G323" i="3" s="1"/>
  <c r="G66" i="3"/>
  <c r="G309" i="3"/>
  <c r="G207" i="3"/>
  <c r="G206" i="3"/>
  <c r="G271" i="3"/>
  <c r="G270" i="3" s="1"/>
  <c r="G237" i="3" s="1"/>
  <c r="G236" i="3" s="1"/>
  <c r="G171" i="3" l="1"/>
  <c r="G170" i="3" s="1"/>
  <c r="G272" i="3"/>
  <c r="G12" i="3"/>
  <c r="G339" i="3" s="1"/>
  <c r="C15" i="14" l="1"/>
</calcChain>
</file>

<file path=xl/sharedStrings.xml><?xml version="1.0" encoding="utf-8"?>
<sst xmlns="http://schemas.openxmlformats.org/spreadsheetml/2006/main" count="3052" uniqueCount="753">
  <si>
    <t>ЦСР</t>
  </si>
  <si>
    <t>ВР</t>
  </si>
  <si>
    <t>311</t>
  </si>
  <si>
    <t>917</t>
  </si>
  <si>
    <t>915</t>
  </si>
  <si>
    <t>907</t>
  </si>
  <si>
    <t>908</t>
  </si>
  <si>
    <t>914</t>
  </si>
  <si>
    <t>ВСЕГО</t>
  </si>
  <si>
    <t>Ведомственная структура расходов бюджета</t>
  </si>
  <si>
    <t xml:space="preserve">Наименование </t>
  </si>
  <si>
    <t>классификация расходов</t>
  </si>
  <si>
    <t>Код главы</t>
  </si>
  <si>
    <t>Раздел</t>
  </si>
  <si>
    <t>Подраздел</t>
  </si>
  <si>
    <t>Администрация Адыге-Хабльского муниципального  района</t>
  </si>
  <si>
    <t>Общегосударственные вопросы</t>
  </si>
  <si>
    <t>01</t>
  </si>
  <si>
    <t>00</t>
  </si>
  <si>
    <t>000</t>
  </si>
  <si>
    <t xml:space="preserve">Функционирование Правительства РФ, высших исполнительных органов государственной власти субъектов РФ, местных администраций </t>
  </si>
  <si>
    <t>04</t>
  </si>
  <si>
    <t xml:space="preserve">01 </t>
  </si>
  <si>
    <t>Центральный аппарат исполнительных органов муниципального образования</t>
  </si>
  <si>
    <t>200</t>
  </si>
  <si>
    <t>800</t>
  </si>
  <si>
    <t>07</t>
  </si>
  <si>
    <t>11</t>
  </si>
  <si>
    <t>Другие общегосударственные вопросы</t>
  </si>
  <si>
    <t>13</t>
  </si>
  <si>
    <t>Закупка товаров, работ и услуг для муниципальных нужд</t>
  </si>
  <si>
    <t>Национальная безопасность и правоохранительная деятельность</t>
  </si>
  <si>
    <t>03</t>
  </si>
  <si>
    <t>09</t>
  </si>
  <si>
    <t xml:space="preserve">Национальная экономика </t>
  </si>
  <si>
    <t xml:space="preserve">Сельское хозяйство и рыболовство </t>
  </si>
  <si>
    <t>05</t>
  </si>
  <si>
    <t>08</t>
  </si>
  <si>
    <t>600</t>
  </si>
  <si>
    <t>Социальное обеспечение населения</t>
  </si>
  <si>
    <t>10</t>
  </si>
  <si>
    <t>300</t>
  </si>
  <si>
    <t>02</t>
  </si>
  <si>
    <t>Другие вопросы в области физической культуры и спорта</t>
  </si>
  <si>
    <t>Культура</t>
  </si>
  <si>
    <t>Социальное обеспечение и иные выплаты населению</t>
  </si>
  <si>
    <t>100</t>
  </si>
  <si>
    <t>Закупка товаров, работ и услуг для государственных (муниципальных) нужд</t>
  </si>
  <si>
    <t>12</t>
  </si>
  <si>
    <t>Отдел образования администрации Адыге-Хабльского муниципального района</t>
  </si>
  <si>
    <t>Другие вопросы в области образования</t>
  </si>
  <si>
    <t>Охрана семьи и детства</t>
  </si>
  <si>
    <t>Управление труда и социальной защиты населения администрации Адыге-Хабльского муниципального района</t>
  </si>
  <si>
    <t>Пенсионное обеспечение</t>
  </si>
  <si>
    <t xml:space="preserve">10 </t>
  </si>
  <si>
    <t>06</t>
  </si>
  <si>
    <t xml:space="preserve">Финансовое управление администрации Адыге-Хабльского муниципального района </t>
  </si>
  <si>
    <t>Обеспечение деятельности финансовых, налоговых и таможенных органов и органов финансового (финансово- бюджетного) надзора</t>
  </si>
  <si>
    <t>14</t>
  </si>
  <si>
    <t>Функционирование высшего должностного лица субъекта РФ и муниципального образования</t>
  </si>
  <si>
    <t>Дошкольное  образование</t>
  </si>
  <si>
    <t xml:space="preserve">Общее образование </t>
  </si>
  <si>
    <t>Расходы на выплату компенсации по возмещению расходов на коммунальные услуги  педагогическим работникам</t>
  </si>
  <si>
    <t>Распределение бюджетных ассигнований бюджета Адыге-Хабльского</t>
  </si>
  <si>
    <t>Наименование</t>
  </si>
  <si>
    <t>Функционирование высшего должностного лица органа местного самоуправления"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</si>
  <si>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</si>
  <si>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исполнительной власти субъектов Российской Федерации, местных администраций</t>
  </si>
  <si>
    <t>Обеспечение деятельности ,финансовых и таможенных органов и органов надзора</t>
  </si>
  <si>
    <t>Резервный фонд главы администрации района</t>
  </si>
  <si>
    <t>Защита населения и территории от последствий чрезвычайных ситуации природного и техногенного характера, гражданская оборона</t>
  </si>
  <si>
    <t>Национальная экономика</t>
  </si>
  <si>
    <t>Сельское хозяйство и рыболовство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</si>
  <si>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</si>
  <si>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</si>
  <si>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</si>
  <si>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</si>
  <si>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Культура, кинематография и средства массовой информации</t>
  </si>
  <si>
    <t>Другие вопросы в области культуры</t>
  </si>
  <si>
    <t>Социальная политика</t>
  </si>
  <si>
    <t xml:space="preserve">Социальное обеспечение населения </t>
  </si>
  <si>
    <t>Другие вопросы в области социальной политики (аппарат)</t>
  </si>
  <si>
    <t>Физическая культура и спорт</t>
  </si>
  <si>
    <t>Средства массовой информации</t>
  </si>
  <si>
    <t>Периодическая печать и издательство</t>
  </si>
  <si>
    <t>Межбюджетные трансферты</t>
  </si>
  <si>
    <t>Дотация на выравнивание бюджетной обеспеченности Сельских поселений</t>
  </si>
  <si>
    <t>Всего</t>
  </si>
  <si>
    <t>Дорожное хозяйство (дорожные фонды)</t>
  </si>
  <si>
    <t>Адыге-Хабльского муниципального района</t>
  </si>
  <si>
    <t>500</t>
  </si>
  <si>
    <t>Другие вопросы в области национальной экономики</t>
  </si>
  <si>
    <t>Прочие межбюджетные трансферты общего характера</t>
  </si>
  <si>
    <t xml:space="preserve">Обеспечение деятельности глава администрации муниципального образования </t>
  </si>
  <si>
    <t>Резервный фонд главы администрации Адыге-Хабльского муниципального района   (Иные бюджетные ассигнования)</t>
  </si>
  <si>
    <t>91 2 00 10110</t>
  </si>
  <si>
    <t>91 3 01 21220</t>
  </si>
  <si>
    <t>91 2 00 10190</t>
  </si>
  <si>
    <t>01 1 01 12590</t>
  </si>
  <si>
    <t>Финансовое обеспечение выполнения функций  органов местного самоуправления,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</si>
  <si>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99 9 00 90190</t>
  </si>
  <si>
    <t>99 9 00 52500</t>
  </si>
  <si>
    <t>Субвенции на предоставление  малоимущим гражданам субсидий на оплату жилого помещения и коммунальных услуг</t>
  </si>
  <si>
    <t>Социальное пособие на погребение (Социальное обеспечение и иные выплаты населению)</t>
  </si>
  <si>
    <t>Субвенции на ежемесячное социальное пособие гражданам, имеющим детей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</si>
  <si>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</si>
  <si>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Финансовое обеспечение выполнения функций муниципальных органов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</si>
  <si>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муниципальных органов (Закупка товаров, работ и услуг для обеспечения государственных (муниципальных) нужд)</t>
  </si>
  <si>
    <t>Финансовое обеспечение выполнения функций муниципальных органов (Иные бюджетные ассигнования)</t>
  </si>
  <si>
    <t>Дотации на выравнивание бюджетной обеспеченности Сельских поселений   (Межбюджетные трансферты)</t>
  </si>
  <si>
    <t>90 2 00 10190</t>
  </si>
  <si>
    <t>90 3 00 10110</t>
  </si>
  <si>
    <t>02 1 01 15590</t>
  </si>
  <si>
    <t>02 2 01 16590</t>
  </si>
  <si>
    <t>02 3 01 11590</t>
  </si>
  <si>
    <t>Компенсация части родительской платы за содержание детей в дошкольных образовательных учреждениях  (Социальное обеспечение и иные выплаты населению)</t>
  </si>
  <si>
    <t>99 9 00 70190</t>
  </si>
  <si>
    <t>04 2 02 80590</t>
  </si>
  <si>
    <t>04 1 01 10110</t>
  </si>
  <si>
    <t>04 1 01 10190</t>
  </si>
  <si>
    <t>90 1 00 10110</t>
  </si>
  <si>
    <t>03 3 01 66430</t>
  </si>
  <si>
    <t>03 3 01 66648</t>
  </si>
  <si>
    <t>03 3 01 66651</t>
  </si>
  <si>
    <t>03 3 01 66652</t>
  </si>
  <si>
    <t>03 3 01 66655</t>
  </si>
  <si>
    <t>03 3 01 66653</t>
  </si>
  <si>
    <t>Дополнительное образование детей</t>
  </si>
  <si>
    <t>Сумма, тыс. руб.</t>
  </si>
  <si>
    <t>11 0 01 11590</t>
  </si>
  <si>
    <t>Обеспечение функционирования исполнительных органов муниципального образования</t>
  </si>
  <si>
    <t xml:space="preserve">Расходы на выплаты по оплате труда работников органов местного самоуправления по обеспечению деятельности  исполнительных органов муниципального образования в рамках непрограммного направления деятельности,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</si>
  <si>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 xml:space="preserve">Расходы на обеспечение функций органов местного самоуправления по обеспечению деятельности исполнительных органов муниципального образования в рамках непрограммного направления деятельности, (Закупка товаров, работ и услуг для обеспечения государственных (муниципальных) нужд) </t>
  </si>
  <si>
    <t>Расходы на обеспечение функций органов местного самоуправления по обеспечению деятельности исполнительных органов муниципального образования в рамках непрограммного направления деятельности, (Закупка товаров, работ и услуг для муниципальных нужд)</t>
  </si>
  <si>
    <t>Основные мероприятия "Оснащение, развитие и содержание многофункционального центра (МФЦ)" за сче средств местного бюджета, (Предоставление субсидий бюджетным, автономным учреждениям и иным некоммерческим организациям)</t>
  </si>
  <si>
    <t xml:space="preserve">Субсидии бюджетным учреждениям на финансовое обеспечение муниципального задания на оказание муниципальных услуг в Адыге-Хабльском муниципальном районе </t>
  </si>
  <si>
    <t>Отдел культуры администрации Адыге-Хабльского муниципального района"</t>
  </si>
  <si>
    <t>Муниципальная программа "Развитие культуры и искусства Адыге-Хабльского муниципального района "</t>
  </si>
  <si>
    <t>01 1 01 12140</t>
  </si>
  <si>
    <t>Основное мероприятие "Развитие библиотечного дела"</t>
  </si>
  <si>
    <t>01 1 02 13590</t>
  </si>
  <si>
    <t>01 2 01 10110</t>
  </si>
  <si>
    <t>Подпрограмма  «Обеспечение оперативного освещения деятельности муниципального района в средствах массовой информации»</t>
  </si>
  <si>
    <t>01 3 01 60590</t>
  </si>
  <si>
    <t>Обеспечение оперативного освещения деятельности муниципального района в средствах массовой информации (Закупка товаров, работ и услуг для государственных (муниципальных) нужд)</t>
  </si>
  <si>
    <t>Подпрограмма "Развитие общего образования"</t>
  </si>
  <si>
    <t>Основное мероприятие:"Развитие и обеспечение деятельности общеобразовательных организаций"</t>
  </si>
  <si>
    <t>Подпрограмма «Финансовое обеспечение условий реализации муниципальной программы в сфере образования»</t>
  </si>
  <si>
    <t>Основные мероприятия: « Финансовое обеспечение деятельности (оказание услуг) подведомственных учреждений</t>
  </si>
  <si>
    <t>02 4 01 10110</t>
  </si>
  <si>
    <t>02 4 01 14590</t>
  </si>
  <si>
    <t>02 4 01 17590</t>
  </si>
  <si>
    <t>99 9 00 66103</t>
  </si>
  <si>
    <t>Подпрограмма «Социальная поддержка семьи и детей»</t>
  </si>
  <si>
    <t xml:space="preserve"> Основное мероприятие: «Компенсация части родительской платы и содержание ребенка в семье опекуна и приемной семье»</t>
  </si>
  <si>
    <t>03 1 01 10110</t>
  </si>
  <si>
    <t>03 1 01 10190</t>
  </si>
  <si>
    <t>03 2 01 66410</t>
  </si>
  <si>
    <t>99 9 00 66102</t>
  </si>
  <si>
    <t>99 9 00 66104</t>
  </si>
  <si>
    <t>99 9 00 66101</t>
  </si>
  <si>
    <t xml:space="preserve">Другие вопросы в области социальной политики </t>
  </si>
  <si>
    <t>91 1 00 10110</t>
  </si>
  <si>
    <t>Ежемесячные выплаты в связи с рождением (усыновлением) первого ребенка</t>
  </si>
  <si>
    <t xml:space="preserve">Непрограммные расходы </t>
  </si>
  <si>
    <t>Основные мероприятия "Профилактика правонарушений, связанных с незаконным оборотом наркотиков"</t>
  </si>
  <si>
    <t>Мероприятия направленные  на  изготовление стендов, памяток антинаркотической направленности. (Закупка товаров, работ и услуг для муниципальных нужд)</t>
  </si>
  <si>
    <t>08 0 01 80090</t>
  </si>
  <si>
    <t>Основное мероприятие "Организация и участия субъектов предпринимательства в выставочных мероприятиях, ярмарках"</t>
  </si>
  <si>
    <t>Организация и участия предпринимательства в выставочных мероприятиях, ярмарках, (Закупка товаров, работ и услуг для муниципальных нужд)</t>
  </si>
  <si>
    <t>09 0 01 80140</t>
  </si>
  <si>
    <t>Основное мероприятие «Профилактика идеологии терроризма и экстремизма».</t>
  </si>
  <si>
    <t>05 0 01 80060</t>
  </si>
  <si>
    <t xml:space="preserve">Основные мероприятия "Противодействие коррупции в Адыге-Хабльском муниципальном районе". </t>
  </si>
  <si>
    <t>Расходы на противодействие коррупции в Адыге-Хабльском муниципальном районе, (Закупка товаров, работ и услуг для муниципальных нужд)</t>
  </si>
  <si>
    <t>10 0 01 80200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</si>
  <si>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</si>
  <si>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расходы</t>
  </si>
  <si>
    <t>Глава Адыге-Хабльского муниципального района-Председатель Совета Адыге-Хабльского муниципального района</t>
  </si>
  <si>
    <t>90 1</t>
  </si>
  <si>
    <t>Расходы на выплаты по оплате труда работников органов местного самоуправления Адыге-Хабльского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</si>
  <si>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Функционирование законодательных  (представительных) органов государственной власти и представительных органов муниципальных образований</t>
  </si>
  <si>
    <t>Обеспечение деятельности Главы Адыге-Хабльского муниципального района</t>
  </si>
  <si>
    <t>Расходы на обеспечение функций по обеспечению деятельности представительного органа муниципального образования (Закупка товаров, работ и услуг для обеспечения государственных (муниципальных) нужд)</t>
  </si>
  <si>
    <t>90 2</t>
  </si>
  <si>
    <t>Депутаты представительного органа муниципального образования</t>
  </si>
  <si>
    <t xml:space="preserve">90 3 </t>
  </si>
  <si>
    <t>Расходы на выплаты по оплате труда работников контрольно-счетного органа муниципального образования в рамках непрограммного направления деятельности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</si>
  <si>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по обеспечению деятельности контрольно-счетного органа муниципального образования (Закупка товаров, работ и услуг для обеспечения государственных (муниципальных) нужд)</t>
  </si>
  <si>
    <t>90 3 00 10190</t>
  </si>
  <si>
    <t xml:space="preserve">91 </t>
  </si>
  <si>
    <t xml:space="preserve">91 1 </t>
  </si>
  <si>
    <t xml:space="preserve">Расходы на выплаты по оплате труда  Главе Адыге-Хабльского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</si>
  <si>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 xml:space="preserve">91 2 </t>
  </si>
  <si>
    <t xml:space="preserve"> Расходы на обеспечение функций органов местного самоуправления по обеспечению деятельности исполнительных органов муниципального образования в рамках непрограммного направления деятельности, (Иные бюджетные ассигнования) </t>
  </si>
  <si>
    <t xml:space="preserve">05 </t>
  </si>
  <si>
    <t>05 0 01</t>
  </si>
  <si>
    <t>Организационные мероприятия и  проведение профилактики идеологии терроризма и экстремизма, (Закупка товаров, работ и услуг для муниципальных нужд)</t>
  </si>
  <si>
    <t>10 0 01</t>
  </si>
  <si>
    <t xml:space="preserve">99 </t>
  </si>
  <si>
    <t>99 9</t>
  </si>
  <si>
    <t>Непрограммные расходы органов исполнительной власти Адыге-Хабльского муниципального района</t>
  </si>
  <si>
    <t>91 2</t>
  </si>
  <si>
    <t xml:space="preserve">08 </t>
  </si>
  <si>
    <t>08 0 01</t>
  </si>
  <si>
    <t xml:space="preserve">09 </t>
  </si>
  <si>
    <t xml:space="preserve">09 0 01 </t>
  </si>
  <si>
    <t xml:space="preserve">91 3 </t>
  </si>
  <si>
    <t>91</t>
  </si>
  <si>
    <t>99</t>
  </si>
  <si>
    <t>Расходы на выплаты по оплате труда работников органов местного самоуправления по обеспечению деятельности  исполнительных органов муниципального образования,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</si>
  <si>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17</t>
  </si>
  <si>
    <t>17 0 01</t>
  </si>
  <si>
    <t>17 0 01 80230</t>
  </si>
  <si>
    <t>Основное мероприятие:"Культурное, спортивное, правовое, нравственное и военно-патриотическое воспитание граждан"</t>
  </si>
  <si>
    <t xml:space="preserve">Расходы на выплаты по оплате труда работников органов местного самоуправления по обеспечению деятельности  исполнительных органов муниципального образования ,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</si>
  <si>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 xml:space="preserve">Расходы на выплаты по оплате труда работников органов местного самоуправления по обеспечению деятельности  исполнительных органов муниципального образования,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</si>
  <si>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Расходы на обеспечение функций органов местного самоуправления по обеспечению деятельности исполнительных органов муниципального образования, (Расходы на выплаты персоналу муниципальных органов)</t>
  </si>
  <si>
    <t>Расходы на обеспечение функций органов местного самоуправления по обеспечению деятельности исполнительных органов муниципального образования в рамках непрограммного направления деятельности (Расходы на выплаты персоналу муниципальных органов)</t>
  </si>
  <si>
    <t xml:space="preserve">11 </t>
  </si>
  <si>
    <t xml:space="preserve">11 0 01 </t>
  </si>
  <si>
    <t>Основное мероприятие "Обеспечение деятельности (оказание услуг) подведомственных учреждений дополнительного образования детей (ДМШ)"</t>
  </si>
  <si>
    <t xml:space="preserve">Муниципальная программа "Развитие муниципального казенного образовательного учреждения дополнительного образование детей " Детская музыкальная школа а. Адыге-Хабль" </t>
  </si>
  <si>
    <t>Расходы на обеспечение деятельности (оказание услуг) подведомственных учреждений дополнительного образования детей,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</si>
  <si>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подведомственных учреждений дополнительного образования детей, (Иные бюджетные ассигнования)</t>
  </si>
  <si>
    <t>Компенсация расходов на оплату жилых помещений, отопления и освещения педагогическим работникам, проживающим и работающим в сельской местности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</si>
  <si>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выплаты по оплате труда работников органов местного самоуправления по обеспечению деятельности  исполнительных органов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</si>
  <si>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16</t>
  </si>
  <si>
    <t>16 0 01</t>
  </si>
  <si>
    <t>16 0 01 80220</t>
  </si>
  <si>
    <t>Основное мероприятие: «Мероприятия по работе с молодежью»</t>
  </si>
  <si>
    <t>Расходы на обеспечение деятельности (оказание услуг) подведомственных учреждений дополнительного образования детей (Закупка товаров, работ и услуг для муниципальных нужд)</t>
  </si>
  <si>
    <t>Распросстранение в образовательных учреждениях всех типов методических рекомендаций по разъяснению общественной опасности любых форм экстремизма  (Закупка товаров, работ и услуг для муниципальных нужд)</t>
  </si>
  <si>
    <t>14 0 01</t>
  </si>
  <si>
    <t>14 0 01 80210</t>
  </si>
  <si>
    <t>Мероприятия по работе с молодежью, с дошкольными учреждениями, школами, коллективами молодежных организаций.  (Закупка товаров, работ и услуг для муниципальных нужд)</t>
  </si>
  <si>
    <t xml:space="preserve">Мероприятия по работе с дошкольными учреждениями, школами, коллективами физкультуры  </t>
  </si>
  <si>
    <t>Расходы на проведение спортивных мероприятий. (Закупка товаров, работ и услуг для муниципальных нужд)</t>
  </si>
  <si>
    <t xml:space="preserve"> Мероприятия в рамках муниципального дорожного фонда в целях финансового обеспечения дорожной деятельности в отношении автомобильных дорог общего пользования в границах муниципального района (Межбюджетные трансферты)</t>
  </si>
  <si>
    <t>Межбюджетные трансферты общего характера бюджетам бюджетной системы РФ</t>
  </si>
  <si>
    <t>12 0 02</t>
  </si>
  <si>
    <t>12 0 02 80050</t>
  </si>
  <si>
    <t>Социокультурная и спортивная реабилитация инвалидов.(Закупка товаров, работ и услуг для муниципальных нужд)</t>
  </si>
  <si>
    <t>Культура, кинематография</t>
  </si>
  <si>
    <t xml:space="preserve">01 1 </t>
  </si>
  <si>
    <t xml:space="preserve">01 1 01 </t>
  </si>
  <si>
    <t>Подпрограмма «Обеспечение деятельности подведомственных учреждений в сфере культуры»</t>
  </si>
  <si>
    <t>Расходы на обеспечение деятельности (оказание услуг) подведомственных учреждений культурно-развлекательной направленности. (Иные бюджетные ассигнования)</t>
  </si>
  <si>
    <t xml:space="preserve"> Расходы на обеспечение деятельности (оказание услуг) подведомственных учреждений культурно-развлекательной направленности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</si>
  <si>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Компенсация расходов на оплату жилых помещений, отопления и освещения работникам культуры, проживающим и работающим в сельской местности.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 </t>
  </si>
  <si>
    <t xml:space="preserve">01 1 02 </t>
  </si>
  <si>
    <t>Основное мероприятие: "Финансовое обеспечение реализации муниципальной программы в сфере культуры"</t>
  </si>
  <si>
    <t>01 1 02 12140</t>
  </si>
  <si>
    <t>Расходы на обеспечение деятельности (оказание услуг) подведомственных учреждений культурно-развлекательной направленности (Закупка товаров, работ и услуг для муниципальных нужд)</t>
  </si>
  <si>
    <t>Расходы на обеспечение деятельности подведомственных учреждений (бухгалтерий)  (Закупка товаров, работ и услуг для муниципальных нужд)</t>
  </si>
  <si>
    <t xml:space="preserve">Финансовое обеспечение деятельности бухгалтерий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 </t>
  </si>
  <si>
    <t>Расходы на обеспечение деятельности (оказание услуг) подведомственных учреждений библиотечной системы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</si>
  <si>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</t>
  </si>
  <si>
    <t>01 2 01</t>
  </si>
  <si>
    <t>Подпрограмма : Управление муниципальной программой «Развитие культуры в Адыге-Хабльском муниципальном районе»</t>
  </si>
  <si>
    <t>Основное мероприятие:  «Управление муниципальной программой в сфере культуры»</t>
  </si>
  <si>
    <t xml:space="preserve"> Расходы на выплаты по оплате труда работников органов местного самоуправления по обеспечению деятельности исполнительных органов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</si>
  <si>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Основное мероприятие «Периодическая печать и издательства»</t>
  </si>
  <si>
    <t>Финансовое обеспечение деятельности выпуска районной газеты "Вести района"  (Закупка товаров, работ и услуг для муниципальных нужд)</t>
  </si>
  <si>
    <t>01 3 01</t>
  </si>
  <si>
    <t>09 0 01 80110</t>
  </si>
  <si>
    <t>Публикация мероприятий, в рамках муниципальной программы  (Закупка товаров, работ и услуг для государственных (муниципальных) нужд)</t>
  </si>
  <si>
    <t>Основное мероприятие: « Проведение творческих мероприятий, направленных на сохранение и развитие традиционной культуры»</t>
  </si>
  <si>
    <t>Муниципальная программа "Развитие муниципальной системы образования Адыге-Хабльского муниципального района "</t>
  </si>
  <si>
    <t>02 1</t>
  </si>
  <si>
    <t>Подпрограмма "Развитие и обеспечение деятельности дошкольных образовательных  организаций дошкольного образования"</t>
  </si>
  <si>
    <t xml:space="preserve">02 1 01 </t>
  </si>
  <si>
    <t>Расходы на обеспечение деятельности (оказание услуг) муниципальных дошкольных образовательных учреждений (Закупка товаров, работ и услуг для муниципальных нужд)</t>
  </si>
  <si>
    <t>Расходы на обеспечение деятельности (оказание услуг) муниципальных дошкольных образовательных учреждений (Иные бюджетные ассигнования)</t>
  </si>
  <si>
    <t>Компенсация расходов на оплату жилых помещений, отопления и освещения педагогическим работникам, проживающим и работающим в сельской местности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</si>
  <si>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Основное мероприятие "Развитие дошкольного образования"</t>
  </si>
  <si>
    <t xml:space="preserve">02 2 </t>
  </si>
  <si>
    <t xml:space="preserve">02 2 01 </t>
  </si>
  <si>
    <t>Подпрограмма "Развитие дополнительного образования детей"</t>
  </si>
  <si>
    <t>Основное мероприятие: «Обеспечение деятельности  (оказание услуг) ДДТ»</t>
  </si>
  <si>
    <t xml:space="preserve">02 3 </t>
  </si>
  <si>
    <t xml:space="preserve">02 3 01 </t>
  </si>
  <si>
    <t xml:space="preserve">02 4  </t>
  </si>
  <si>
    <t xml:space="preserve">02 4 01 </t>
  </si>
  <si>
    <t>Расходы на обеспечение деятельности (оказание услуг) подведомственных учреждений (бухгалтерий)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</si>
  <si>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подведомственных учреждений (бухгалтерий) (Закупка товаров, работ и услуг для государственных (муниципальных) нужд)</t>
  </si>
  <si>
    <t>Расходы на обеспечение деятельности (оказание услуг) подведомственных учреждений (методических кабинетов)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</si>
  <si>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13 0 01</t>
  </si>
  <si>
    <t>13 0 01 80010</t>
  </si>
  <si>
    <t>Основное мероприятие "Совершенствование и организация патриотическое воспитание граждан"</t>
  </si>
  <si>
    <t>Совершенствование системы патриотического воспитания граждан в Адыге-Хабльском муниципальном районе.(Закупка товаров, работ и услуг для муниципальных нужд)</t>
  </si>
  <si>
    <t>Субвенции на осуществление полномочий по организации и осуществлению деятельности по опеке и попечительству в рамках реализации Закона Карачаево-Черкесской Республики от 10 января 2008 года № 3-РЗ «О наделении органов местного самоуправления муниципальных районов и городских округов в Карачаево-черкесской Республике отдельными государственными полномочиями Карачаево-Черкесской Республики по организации и осуществлению деятельности по опеке и попечительству»  (Социальное обеспечение и иные выплаты населению)</t>
  </si>
  <si>
    <t xml:space="preserve">Непрограммные расходы органов исполнительной власти Адыге-Хабльского муниципального района </t>
  </si>
  <si>
    <t>02 5</t>
  </si>
  <si>
    <t>02 5 01</t>
  </si>
  <si>
    <t>Муниципальная программа «Развитие  муниципальной системы образования  Адыге-Хабльского муниципального района"</t>
  </si>
  <si>
    <t>02 5 03</t>
  </si>
  <si>
    <t xml:space="preserve">Основные мероприятия: «Содержание ребенка в семье опекуна и приемной семье» </t>
  </si>
  <si>
    <t>02 5 02</t>
  </si>
  <si>
    <t>02 5 03 70590</t>
  </si>
  <si>
    <t>Организация отдыха и оздоровления детей за счет средств районного бюджета   (Закупка товаров, работ и услуг для муниципальных нужд)</t>
  </si>
  <si>
    <t>Расходы на выплату доплат к пенсиям муниципальных служащих в рамках непрограммного направления деятельности. (Социальное обеспечение и иные выплаты населению)</t>
  </si>
  <si>
    <t>Оплата жилищно-коммунальных услуг отдельным категориям граждан, за счет средств федерального бюджета (Закупка товаров, работ и услуг для государственных (муниципальных) нужд)</t>
  </si>
  <si>
    <t>Оплата жилищно-коммунальных услуг отдельным категориям граждан, за счет средств федерального бюджета (Социальное обеспечение и иные выплаты населению)</t>
  </si>
  <si>
    <t>Муниципальная программа "Социальная защита населения Адыге-Хабльского муниципального района"</t>
  </si>
  <si>
    <t xml:space="preserve">03 3 </t>
  </si>
  <si>
    <t>03 3 01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</si>
  <si>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г. № 81-ФЗ «О государственных пособиях гражданам, имеющим детей»</t>
  </si>
  <si>
    <t xml:space="preserve">Субвенции на осуществление полномочий по обеспечению мер социальной поддержки многодетных семей, установленных Законом Карачаево-Черкесской Республики от 11 апреля 2005 г. № 43-РЗ «О мерах социальной поддержки многодетной семьи и семьи, в которой один или оба родителя являются инвалидами» </t>
  </si>
  <si>
    <t xml:space="preserve">Субвенции на осуществление полномочий по обеспечению мер социальной поддержки ветеранов труда, установленных Законом Карачаево-Черкесской Республики от 12 января 2005 г. № 8-РЗ «О социальной поддержке отдельных категорий ветеранов» </t>
  </si>
  <si>
    <t>Субвенции на осуществление полномочий по обеспечению мер социальной поддержки труженов тыла, установленных Законом Карачаево-Черкесской Республики от 12 января 2005 г. № 8-РЗ «О социальной поддержке отдельных категорий ветеранов»</t>
  </si>
  <si>
    <t xml:space="preserve">Субвенции на осуществление полномочий по обеспечению мер социальной поддержки реабилитированным лицам и лицам, признанным пострадавшими от политических репрессий, установленных Законом Карачаево-Черкесской Республики от 12 января 2005 г. № 7-РЗ «О мерах социальной поддержки реабилитированных лиц и лиц, признанных пострадавшими от политических репрессий» </t>
  </si>
  <si>
    <t xml:space="preserve">Субвенции на осуществление полномочий по обеспечению мер социальной поддержки ветеранов труда КЧР, установленных Законом КЧР  от 11 ноября 2008 г. № 69-РЗ «О ветеранах труда Карачаево-Черкесской Республики» </t>
  </si>
  <si>
    <t xml:space="preserve"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 </t>
  </si>
  <si>
    <t xml:space="preserve">03 2 </t>
  </si>
  <si>
    <t xml:space="preserve">03 2 01  </t>
  </si>
  <si>
    <t>Подпрограмма " Предоставление мер социальной поддержки отдельным категориям граждан»</t>
  </si>
  <si>
    <t>Основные мероприятия: «Повышение уровня и качества жизни граждан, нуждающихся в социальной поддержке»</t>
  </si>
  <si>
    <t xml:space="preserve"> Подпрограмма «Социальная поддержка семьи и детей» </t>
  </si>
  <si>
    <t>Основные мероприяти «Совершенствование социальной поддержки семьи и детей»</t>
  </si>
  <si>
    <t>03 2 01 53800</t>
  </si>
  <si>
    <t xml:space="preserve">03 1 </t>
  </si>
  <si>
    <t>Финансовое обеспечение выполнения функций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</si>
  <si>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органов местного самоуправления (Закупка товаров, работ и услуг для государственных (муниципальных) нужд)</t>
  </si>
  <si>
    <t>Финансовое обеспечение выполнения функций органов местного самоуправления  (Иные бюджетные ассигнования)</t>
  </si>
  <si>
    <t>Подпрограмма "Обеспечения реализации муниципальной программы"</t>
  </si>
  <si>
    <t>12 0 01</t>
  </si>
  <si>
    <t>12 0 01 80040</t>
  </si>
  <si>
    <t>Основное мероприятие «Повышение качества жизни и социальная интеграция инвалидов в обществе»</t>
  </si>
  <si>
    <t>Повышение качества жизни и социальная интеграция инвалидов в общество (Закупка товаров, работ и услуг для государственных (муниципальных) нужд)</t>
  </si>
  <si>
    <t xml:space="preserve"> Подпрограмма «Финансовое обеспечение реализации муниципальной программы"</t>
  </si>
  <si>
    <t xml:space="preserve">Муниципальная программа "Управление муниципальными финансами в Адыге-Хабльском муниципальном районе». </t>
  </si>
  <si>
    <t xml:space="preserve">04 1 </t>
  </si>
  <si>
    <t xml:space="preserve">04 2 02 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</si>
  <si>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</si>
  <si>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</si>
  <si>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 xml:space="preserve">Физическая культура </t>
  </si>
  <si>
    <t xml:space="preserve">Основное мероприятие "Обеспечение ситемы подготовки юных спортсменов" </t>
  </si>
  <si>
    <t xml:space="preserve">Расходы на обеспечение деятельности учреждении в сфере физической культуры, физической подготовки, физического воспитания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</si>
  <si>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 xml:space="preserve">Расходы на обеспечение деятельности учреждении в сфере физической культуры, физической подготовки, физического воспитания (Закупка товаров, работ и услуг для муниципальных нужд) </t>
  </si>
  <si>
    <t>18</t>
  </si>
  <si>
    <t>18 0 01</t>
  </si>
  <si>
    <t>18 0 01 80240</t>
  </si>
  <si>
    <t>19</t>
  </si>
  <si>
    <t>19 0 01</t>
  </si>
  <si>
    <t>19 0 01 80240</t>
  </si>
  <si>
    <t>Расходы на обеспечение деятельности учреждении в сфере физической культуры, физической подготовки, физического воспитания (Закупка товаров, работ и услуг для муниципальных нужд)</t>
  </si>
  <si>
    <t>20</t>
  </si>
  <si>
    <t>Муниципальная программа "Дорожный фонд"</t>
  </si>
  <si>
    <t>20 0 01</t>
  </si>
  <si>
    <t xml:space="preserve">Основное мероприятие «Капитальный ремонт, ремонт и содержание автомобильных дорог общего пользования  </t>
  </si>
  <si>
    <t>20 0 01 90240</t>
  </si>
  <si>
    <t>Иные бюджетные ассигнования</t>
  </si>
  <si>
    <t>03 2 Р1 66230</t>
  </si>
  <si>
    <t>Материнский капитал на 4 ребенка</t>
  </si>
  <si>
    <t>Материнский капитал на 2 ребенка</t>
  </si>
  <si>
    <t>03 2 Р1 66231</t>
  </si>
  <si>
    <t>03 2 Р1 50840</t>
  </si>
  <si>
    <t xml:space="preserve">Расходы на организацию ежемесячной денежной выплаты в случае рождения третьего ребенка или последующих детей до достижения ребенком возраста трех лет </t>
  </si>
  <si>
    <t>Подпрограмма "Предоставление мер социальной поддержки отдельным категориям граждан"</t>
  </si>
  <si>
    <t>03 4</t>
  </si>
  <si>
    <t>Основное мероприятие "Повышение уровня и качества жизни граждан, нуждающихся в социальной поддержке"</t>
  </si>
  <si>
    <t>03 4  01</t>
  </si>
  <si>
    <t>Об оказании государственной социальной помощи малоимущим семьям и малоимущим одиноко проживающим гражданам на основе социального контракта в КЧР (Социальное обеспечение и иные выплаты населению)</t>
  </si>
  <si>
    <t>03 4 01 48888</t>
  </si>
  <si>
    <t>03 2 Р1 55730</t>
  </si>
  <si>
    <t xml:space="preserve">03 2 Р1 </t>
  </si>
  <si>
    <t>Основные мероприяти «Финансовая поддержка семей при рождении детей»</t>
  </si>
  <si>
    <t>01 3</t>
  </si>
  <si>
    <t>01 2 02</t>
  </si>
  <si>
    <t>01 2 02 14590</t>
  </si>
  <si>
    <t>11 0 01 66140</t>
  </si>
  <si>
    <t>02 1 01 66110</t>
  </si>
  <si>
    <t>02 1 01 66140</t>
  </si>
  <si>
    <t>02 2 01 66010</t>
  </si>
  <si>
    <t>02 3 01 66140</t>
  </si>
  <si>
    <t>02 5 03 66001</t>
  </si>
  <si>
    <t>02 5 01 66100</t>
  </si>
  <si>
    <t>02 5 02 66130</t>
  </si>
  <si>
    <t>02 2 01 66140</t>
  </si>
  <si>
    <t>03 3 01 74620</t>
  </si>
  <si>
    <t>Расходы на обеспечение деятельности (оказание услуг) муниципальных дошкольных образовательных учреждений, получение общедоступного бесплатного дошкольного образования</t>
  </si>
  <si>
    <t>Расходы на обеспечение деятельности (оказание услуг) подведомственных общеобразовательных учреждений, на реализацию основных общеобразовательных программ</t>
  </si>
  <si>
    <t>02 2 01 53030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</si>
  <si>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</si>
  <si>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Компенсация расходов на оплату жилых помещений, отопления и освещения педагогическим работникам, проживающим и работающим в сельской местности </t>
  </si>
  <si>
    <t>Расходы на обеспечение деятельности (оказание услуг) подведомственных общеобразовательных учреждений.</t>
  </si>
  <si>
    <t xml:space="preserve"> Иные бюджетные ассигнования</t>
  </si>
  <si>
    <t>02 2 01 R3040</t>
  </si>
  <si>
    <t>Расходы на обеспечение бесплатным горячим питанием обучающихся (1-4кл.), получающих начальное общее образование в муниципальных образовательных организациях</t>
  </si>
  <si>
    <t xml:space="preserve">Субвенции на осуществление полномочий по организации и осуществлению деятельности по опеке и попечительству в рамках реализации Закон КЧР от 10 января 2008 года № 3-РЗ «О наделении органов местного самоуправления муниципальных районов и городских округов в КЧР отдельными государственными полномочиями КЧР по организации и осуществлению деятельности по опеке и попечительству» 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</si>
  <si>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</si>
  <si>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Закупка товаров, работ и услуг для государственных (муниципальных) нужд</t>
  </si>
  <si>
    <t>03 4 01 54040</t>
  </si>
  <si>
    <t>Оказание социальной помощи на основании социального контракта отдельным категориям граждан (Социальное обеспечение и иные выплаты населению)</t>
  </si>
  <si>
    <t>итого</t>
  </si>
  <si>
    <t>№ п/п</t>
  </si>
  <si>
    <t xml:space="preserve">Наименование муниципальных программ и непрограммных направлений деятельности </t>
  </si>
  <si>
    <t>Итого муниципальных программ Адыге-Хабльского муниципального района</t>
  </si>
  <si>
    <t>Подпрограмма Управление муниципальной программой «Развитие культуры в Адыге-Хабльском муниципальном районе»</t>
  </si>
  <si>
    <t>Расходы на обеспечение деятельности (оказание услуг) муниципальных дошкольных образовательных учреждений, получение общедоступного бесплатного дошкольного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</si>
  <si>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дошкольных образовательных учреждений, получение общедоступного бесплатного дошкольного образования (Закупка товаров, работ и услуг для муниципальных нужд)</t>
  </si>
  <si>
    <t>Расходы на обеспечение деятельности (оказание услуг) подведомственных общеобразовательных учреждений.(Закупка товаров, работ и услуг для муниципальных нужд)</t>
  </si>
  <si>
    <t>Расходы на обеспечение деятельности (оказание услуг) подведомственных общеобразовательных учреждений  (Иные бюджетные ассигнования)</t>
  </si>
  <si>
    <t>Расходы на обеспечение деятельности (оказание услуг) подведомственных общеобразовательных учреждений, на реализацию основных общеобразовательных программ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</si>
  <si>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подведомственных общеобразовательных учреждений, на реализацию основных общеобразовательных программ (Закупка товаров, работ и услуг для муниципальных нужд)</t>
  </si>
  <si>
    <t xml:space="preserve"> Основные мероприятия: «Организация отдыха и оздоровления детей»</t>
  </si>
  <si>
    <t>Организация отдыха и оздоровления детей за счет средств республиканского бюджета  за счет средств республиканского бюджета  (Закупка товаров, работ и услуг для муниципальных нужд)</t>
  </si>
  <si>
    <t>Основное мероприятие: Финансовое обеспечение выполнения функций органов местного самоуправления</t>
  </si>
  <si>
    <t>03 1 01</t>
  </si>
  <si>
    <t>Основные мероприятия «Совершенствование социальной поддержки семьи и детей»</t>
  </si>
  <si>
    <t>03 2 Р1</t>
  </si>
  <si>
    <t>Расходы на организацию ежемесячной денежной выплаты в случае рождения третьего ребенка или последующих детей до достижения ребенком возраста трех лет.</t>
  </si>
  <si>
    <t xml:space="preserve">Социальное обеспечение и иные выплаты населению </t>
  </si>
  <si>
    <t>Республиканский материнский капитал</t>
  </si>
  <si>
    <t>03 4 01</t>
  </si>
  <si>
    <t xml:space="preserve">04 2 </t>
  </si>
  <si>
    <t>Основное мероприятие «Эффективная система межбюджетных отношений  в Адыге-Хабльском муниципальном районе»</t>
  </si>
  <si>
    <t>Итого непрограммные расходы Адыге-Хабльского муниципального района</t>
  </si>
  <si>
    <t xml:space="preserve">Обеспечение деятельности главы администрации муниципального образования </t>
  </si>
  <si>
    <t>Субвенции на осуществление полномочий по организации и осуществлению деятельности по опеке и попечительству в рамках реализации Закон КЧР от 10 января 2008 года № 3-РЗ «О наделении органов местного самоуправления муниципальных районов и городских округов в КЧР отдельными государственными полномочиями КЧР по организации и осуществлению деятельности по опеке и попечительству»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</si>
  <si>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на осуществление полномочий по организации и осуществлению деятельности по опеке и попечительству в рамках реализации Закона КЧР от 10 января 2008 года № 3-РЗ «О наделении органов местного самоуправления муниципальных районов и городских округов в КЧР отдельными государственными полномочиями КЧР по организации и осуществлению деятельности по опеке и попечительству» Закупка товаров, работ и услуг для государственных (муниципальных) нужд</t>
  </si>
  <si>
    <t>244</t>
  </si>
  <si>
    <t>Итого</t>
  </si>
  <si>
    <t>02 2 01 L3040</t>
  </si>
  <si>
    <t>03 2 01 66450</t>
  </si>
  <si>
    <t>Расходы на организацию ежемесячной денежной выплаты на детей от 3 до 7 лет</t>
  </si>
  <si>
    <t>03 2 01 R3020</t>
  </si>
  <si>
    <t>03 4 01 R4040</t>
  </si>
  <si>
    <t>Муниципальная программа "Формирование законопослушного поведения участников дорожного движения в Адыге-Хабльском муниципальном районе на 2021-2024годы"</t>
  </si>
  <si>
    <t>21</t>
  </si>
  <si>
    <t>21 0 01</t>
  </si>
  <si>
    <t>22 0 01 80250</t>
  </si>
  <si>
    <t>Муниципальная программа "Развитие муниципального казенного учреждения спортивная школа а. Адыге-Хабль на 2022-2024годы"</t>
  </si>
  <si>
    <t>Присяжные заседатели</t>
  </si>
  <si>
    <t>99 9 00 51200</t>
  </si>
  <si>
    <t>Судебная система</t>
  </si>
  <si>
    <t>22</t>
  </si>
  <si>
    <t>22 0 01</t>
  </si>
  <si>
    <t>21 0 01 90250</t>
  </si>
  <si>
    <t>Основное мероприятие "Мероприятия по профилактике детского дорожно-транспортного травматизма в учреждениях образования"</t>
  </si>
  <si>
    <t>Изготовление буклетов в сфере дорожного движения (Расходы на выплаты персоналу муниципальных органов)</t>
  </si>
  <si>
    <t>Муниципальная программа "Развитие муниципального казенного учреждения ФОК "Сосруко" на 2022-2024годы"</t>
  </si>
  <si>
    <t>Муниципальная программа "Патриотическое воспитание граждан на 2022-2024 годы"</t>
  </si>
  <si>
    <t>Муниципальная программа "Развитие субъектов малого и среднего предпринимательства Адыге-Хабльского муниципального района на 2022-2024 годы"</t>
  </si>
  <si>
    <t>Расходы на обеспечение деятельности учреждении в сфере физической культуры, физической подготовки, физического воспитания</t>
  </si>
  <si>
    <t>Наименование доходов</t>
  </si>
  <si>
    <t xml:space="preserve">Субвенции  на выравнивание бюджетов поселений </t>
  </si>
  <si>
    <t>Субвенции бюджетам муниципальных районов на реализацию общеобразовательных программ</t>
  </si>
  <si>
    <t xml:space="preserve">Субвенции бюджетам муниципальных районов на получение общедоступного бесплатного дошкольного образования </t>
  </si>
  <si>
    <t xml:space="preserve">Субвенции  бюджетам муниципальных районов на обеспечение мер социальной  поддержки  реабилитированных лиц и лиц, признанных пострадавшими от политических репрессий </t>
  </si>
  <si>
    <t xml:space="preserve">Субвенции бюджетам муниципальных районов на реализацию РЗ " О мерах соц. поддержки отдельных категорий ветеранов труда и тружеников тыла" </t>
  </si>
  <si>
    <t xml:space="preserve">Субвенции бюджетам муниципальных районов  на осуществление выплат ветеранов труда КЧР </t>
  </si>
  <si>
    <t xml:space="preserve">Субвенции бюджетам муниципальных районов на реализацию РЗ " О мерах соц. поддержки  многодетной семьи и семьи, в которой один или оба  родителя инвалидами"  </t>
  </si>
  <si>
    <t>Субвенции бюджетам муниципальных районов на реализацию РЗ "О ежемесячном пособии гражданам, имеющим детей"</t>
  </si>
  <si>
    <t xml:space="preserve">Субвенции бюджетам муниципальных районов на осуществление государственных полномочий по опеке и попечительству </t>
  </si>
  <si>
    <t xml:space="preserve">Субвенции бюджетам муниципальных районов на предоставление малоимущим гражданам субсидий на оплату жилого помещения и коммунальных услуг  </t>
  </si>
  <si>
    <t>Субвенции бюджетам муниципальных районов на формирование, содержание и использования архивного фонда КЧР</t>
  </si>
  <si>
    <t xml:space="preserve">Субвенции бюджетам муниципальных районов на осуществление полномочий по образованию и организационной деятельности административных комиссий </t>
  </si>
  <si>
    <t>Субвенции бюджетам муниципальных районов на содержание ребенка в приемной семье, дети-сироты</t>
  </si>
  <si>
    <t>Субвенции бюджетам муниципальных районов на предоставление мер социальной поддержки отдельным категориям граждан</t>
  </si>
  <si>
    <t>Субвенции бюджетам муниципальных районов на выплату социального пособия на погребение неработающих граждан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</si>
  <si>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</si>
  <si>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предоставление единовременной выплаты «Республиканский материнский капитал»</t>
  </si>
  <si>
    <t>ИТОГО</t>
  </si>
  <si>
    <t>Сельские поселения</t>
  </si>
  <si>
    <t>Апсуанское СП</t>
  </si>
  <si>
    <t>Грушкинское СП</t>
  </si>
  <si>
    <t>Садовское СП</t>
  </si>
  <si>
    <t>Старо-Кувинское СП</t>
  </si>
  <si>
    <t>Эрсаконское СП</t>
  </si>
  <si>
    <t>Вако-Жилевское СП</t>
  </si>
  <si>
    <t>Постановление администрации Адыге-Хабльского муниципального района</t>
  </si>
  <si>
    <t>Наименование муниципальной программы</t>
  </si>
  <si>
    <t>Субвенции бюджетам муниципальных районов ежемесячная выплата на детей в возрасте от трех до семи лет включительно</t>
  </si>
  <si>
    <t>Субвенции бюджетам муниципальных районов единовременная  выплата при рождении второго ребенка</t>
  </si>
  <si>
    <t>Субвенции бюджетам муниципальных районов единовременная  выплата при рождении третьего ребенка</t>
  </si>
  <si>
    <t>Субвенции бюджетам муниципальных районов на осуществление ежемесячной выплаты в связи с рождением (усыновлением) первого ребёнка</t>
  </si>
  <si>
    <t xml:space="preserve">Субвенции бюджетам муниципальных районов на осуществление отдельных государственных полномочий КЧР по делам несовершеннолетних и защите их прав </t>
  </si>
  <si>
    <t>Субвенция по предоставлению мер социальной поддержки по оплате жилых помещений, отопления, освещения педагогическим работникам образовательных организаций, работающим и проживающим в сельской местности на территории КЧР</t>
  </si>
  <si>
    <t>Субвенции бюджетам муниципальных районов на выплату компенсации части родительской платы за содержание ребенка в муниципальных образовательных организациях</t>
  </si>
  <si>
    <t>Развитие культуры и искусства Адыге-Хабльского муниципального района на 2020 год и плановый период 2021-2024 годы.</t>
  </si>
  <si>
    <t>Развитие муниципальной системы образования в Адыге-Хабльском муниципальном районе на 2021-2024 годы</t>
  </si>
  <si>
    <t>Социальная защита населения Адыге-Хабльского муниципального района на 2021-2024 годы</t>
  </si>
  <si>
    <t>Управление муниципальными финансами Адыге-Хабльского муниципального района на 2021-2024 годы</t>
  </si>
  <si>
    <t>Профилактика терроризма и экстремизма в Адыге-Хабльском муниципальном районе на 2022-2024 годы</t>
  </si>
  <si>
    <t>Комплексные  меры противодействия злоупотреблению наркотическими средствами и их незаконному обороту в Адыге-Хабльском муниципальном районе на 2022-2024 годы</t>
  </si>
  <si>
    <t>Развитие субъектов малого и среднего предпринимательства Адыге-Хабльского муниципального района на 2022-2024 годы</t>
  </si>
  <si>
    <t>Развитие муниципального казенного образовательного учреждения дополнительного образование детей " Детская музыкальная школа а. Адыге-Хабль" на 2021-2024 годы</t>
  </si>
  <si>
    <t xml:space="preserve"> Доступная среда  в Адыге-Хабльском муниципальном районе на 2021-2024 годы</t>
  </si>
  <si>
    <t>Патриотическое воспитание граждан Адыге-Хабльского муниципального района на 2022-2024 годы</t>
  </si>
  <si>
    <t>Развитие физической культуры и спорта в Адыге-Хабльском муниципальном районе на 2022-2024 годы</t>
  </si>
  <si>
    <t>Муниципальная программа "Молодежная политика в Адыге-Хабльском муниципальном районе на 2022-2024 годы"</t>
  </si>
  <si>
    <t>Муниципальная программа "Профилактика правонарушений в Адыге-Хабльском муниципальном районе на 2022-2024 годы"</t>
  </si>
  <si>
    <t>Муниципальная программа "Развитие муниципального казенного учреждения спортивная школа а. Адыге-Хабль на 2022-2024 годы" ДЮСШ</t>
  </si>
  <si>
    <t>Муниципальная программа "Развитие муниципального казенного учреждения спортивная школа имени С.Э. Дерева  на 2022-2024 годы"</t>
  </si>
  <si>
    <t>Муниципальная программа "Дорожный фонд" на 2021-2024 годы</t>
  </si>
  <si>
    <t>Муниципальная программа «Комплексные меры противодействия злоупотреблению наркотическими средствами и их незаконному обороту в Адыге-Хабльском муниципальном районе на 2022-2024годы»</t>
  </si>
  <si>
    <t>Муниципальная программа "Противодействие коррупции в Адыге-Хабльском муниципальном районе на 2022-2024 годы"</t>
  </si>
  <si>
    <t>Муниципальная программа  «Доступная среда на 2021-2024 годы в     Адыге-Хабльском муниципальном районе»</t>
  </si>
  <si>
    <t>Муниципальная программа  "Развитие физической культуры и спорта в Адыге-Хабльском муниципальном районе на 2022-2024 годы"</t>
  </si>
  <si>
    <t>Муниципальная программа "Молодежная политика в Адыге-Хабльском муниципальном районе на 2022-2024годы"</t>
  </si>
  <si>
    <t>90 2 00 10110</t>
  </si>
  <si>
    <t>Расходы на выплаты по оплате труда работников Совета Адыге-Хабльского муниципального района в рамках непрограммного направления деятельности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</si>
  <si>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«Профилактика терроризма и экстремизма на территории Адыге-Хабльского муниципального района на 2022-2024 годы»</t>
  </si>
  <si>
    <t>Муниципальная программа "Развитие муниципального казенного учреждения спортивная школа имени С.Э. Дерева  на 2022-2024годы"</t>
  </si>
  <si>
    <t>№747 от 27.12.2021</t>
  </si>
  <si>
    <t>№748 от 27.12.2021</t>
  </si>
  <si>
    <t>№749 от 27.12.2021</t>
  </si>
  <si>
    <t>№750 от 27.12.2021</t>
  </si>
  <si>
    <t>№519 от 24.09.2021</t>
  </si>
  <si>
    <t>№525 от 04.10.2021</t>
  </si>
  <si>
    <t>№492 от 16.10.2020</t>
  </si>
  <si>
    <t>№487 от 07.09.2021</t>
  </si>
  <si>
    <t>№751 от 27.12.2021</t>
  </si>
  <si>
    <t>№521 от 30.10.2020</t>
  </si>
  <si>
    <t>№476 от 03.09.2021</t>
  </si>
  <si>
    <t>№535 от 11.10.2021</t>
  </si>
  <si>
    <t>№534 от 11.10.2021</t>
  </si>
  <si>
    <t>№526 от 04.10.2021</t>
  </si>
  <si>
    <t>№537 от 11.10.2021</t>
  </si>
  <si>
    <t>№536 от 11.10.2021</t>
  </si>
  <si>
    <t>№752 от 27.12.2021</t>
  </si>
  <si>
    <t>№684 от 30.12.2020</t>
  </si>
  <si>
    <t>№538 от 11.10.2021</t>
  </si>
  <si>
    <t>Муниципальная программа "Обеспечение жильем молодых семей на 2022-2024 годы"</t>
  </si>
  <si>
    <t>Приложение №3</t>
  </si>
  <si>
    <t xml:space="preserve">к решению Совета </t>
  </si>
  <si>
    <t xml:space="preserve">Адыге-Хабльского муниципального района </t>
  </si>
  <si>
    <t>№______  "____" _______2007г.</t>
  </si>
  <si>
    <t xml:space="preserve">Исполнение по объемам поступлений доходов в бюджет </t>
  </si>
  <si>
    <t>тыс. рублей</t>
  </si>
  <si>
    <t>Код бюджетной классификации</t>
  </si>
  <si>
    <t xml:space="preserve"> 1000000000 0000 000</t>
  </si>
  <si>
    <t>НАЛОГОВЫЕ И НЕНАЛОГОВЫЕ ДОХОДЫ</t>
  </si>
  <si>
    <t>1010200001 0000 110</t>
  </si>
  <si>
    <t>Налог на доходы физических лиц</t>
  </si>
  <si>
    <t>1030200001 0000 110</t>
  </si>
  <si>
    <t>Акцизы по подакцизным товарам (продукции), производимым на территории Российской Федерации</t>
  </si>
  <si>
    <t>1030223001 0000 110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</si>
  <si>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</si>
  <si>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1030224001 0000 110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</si>
  <si>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</si>
  <si>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</si>
  <si>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</si>
  <si>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1030226001 0000 110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</si>
  <si>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</si>
  <si>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1050000000 0000 000</t>
  </si>
  <si>
    <t>НАЛОГИ НА СОВОКУПНЫЙ ДОХОД</t>
  </si>
  <si>
    <t>1050101001 0000 110</t>
  </si>
  <si>
    <t xml:space="preserve">  
Налог, взимаемый с налогоплательщиков, выбравших в качестве объекта налогообложения доходы
</t>
  </si>
  <si>
    <t>1050200002 0000 110</t>
  </si>
  <si>
    <t>Единый налог на вмененный доход для отдельных видов деятельности</t>
  </si>
  <si>
    <t xml:space="preserve"> 000 1050300001 0000 110</t>
  </si>
  <si>
    <t xml:space="preserve">  Единый сельскохозяйственный налог</t>
  </si>
  <si>
    <t>1050301001 0000 110</t>
  </si>
  <si>
    <t>Единый сельскохозяйственный налог</t>
  </si>
  <si>
    <t>1050402002 0000 110</t>
  </si>
  <si>
    <t>Налог, взимаемый в связи с применением патентной системы налогобложения</t>
  </si>
  <si>
    <t>1060000000 0000 000</t>
  </si>
  <si>
    <t>НАЛОГИ НА ИМУЩЕСТВО</t>
  </si>
  <si>
    <t xml:space="preserve"> 000 1060100000 0000 110</t>
  </si>
  <si>
    <t xml:space="preserve">  Налог на имущество физических лиц</t>
  </si>
  <si>
    <t>-</t>
  </si>
  <si>
    <t xml:space="preserve"> 000 1060103010 0000 110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</si>
  <si>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</si>
  <si>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1060200002 0000 110</t>
  </si>
  <si>
    <t>Налог на имущество организаций</t>
  </si>
  <si>
    <t>1080000000 0000 000</t>
  </si>
  <si>
    <t>ГОСУДАРСТВЕННАЯ ПОШЛИНА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</si>
  <si>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</si>
  <si>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</t>
  </si>
  <si>
    <t>1110000000 0000 000</t>
  </si>
  <si>
    <t>ДОХОДЫ ОТ ИСПОЛЬЗОВАНИЯ ИМУЩЕСТВА, НАХОДЯЩЕГОСЯ В ГОСУДАРСТВЕННОЙ И МУНИЦИПАЛЬНОЙ СОБСТВЕННОСТИ</t>
  </si>
  <si>
    <t>1110501300 0000 120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</si>
  <si>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</si>
  <si>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</si>
  <si>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</si>
  <si>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1110503505 0000 120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</si>
  <si>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</si>
  <si>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1120000000 0000 000</t>
  </si>
  <si>
    <t>ПЛАТЕЖИ ПРИ ПОЛЬЗОВАНИИ ПРИРОДНЫМИ РЕСУРСАМИ</t>
  </si>
  <si>
    <t>1130000000 0000 000</t>
  </si>
  <si>
    <t>ДОХОДЫ ОТ ОКАЗАНИЯ ПЛАТНЫХ УСЛУГ И КОМПЕНСАЦИИ ЗАТРАТ ГОСУДАРСТВА</t>
  </si>
  <si>
    <t>1130100000 0000 130</t>
  </si>
  <si>
    <t>Доходы от оказания платных услуг (работ)</t>
  </si>
  <si>
    <t>1130200000 0000 130</t>
  </si>
  <si>
    <t>Доходы от компенсации затрат государства</t>
  </si>
  <si>
    <t>1140000000 0000 000</t>
  </si>
  <si>
    <t>ДОХОДЫ ОТ ПРОДАЖИ МАТЕРИАЛЬНЫХ И НЕМАТЕРИАЛЬНЫХ АКТИВОВ</t>
  </si>
  <si>
    <t>1140205005 0000 410</t>
  </si>
  <si>
    <t>Доходы отреализации имущества находящиеся в собственности муниципальных районов</t>
  </si>
  <si>
    <t>1140601305 0000 430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</si>
  <si>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</si>
  <si>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1160000000 0000 000</t>
  </si>
  <si>
    <t>ШТРАФЫ, САНКЦИИ, ВОЗМЕЩЕНИЕ УЩЕРБА</t>
  </si>
  <si>
    <t>1170000000 0000 000</t>
  </si>
  <si>
    <t>ПРОЧИЕ НЕНАЛОГОВЫЕ ДОХОДЫ</t>
  </si>
  <si>
    <t>2000000000 0000 000</t>
  </si>
  <si>
    <t>БЕЗВОЗМЕЗДНЫЕ ПОСТУПЛЕНИЯ</t>
  </si>
  <si>
    <t>2021500105 0000 150</t>
  </si>
  <si>
    <t>Дотации бюджетам муниципальных районов на выравнивание бюджетной обеспеченности</t>
  </si>
  <si>
    <t>2021500205 0000 150</t>
  </si>
  <si>
    <t>Дотации бюджетам муниципальных районов на поддержку мер по обеспечению сбалансированности бюджетов</t>
  </si>
  <si>
    <t>2021654905 0000 151</t>
  </si>
  <si>
    <t>Дотации (гранты) бюджетам муниципальных районов за достижение показателей деятельности органов местного самоуправления</t>
  </si>
  <si>
    <t>2022000000 0000 150</t>
  </si>
  <si>
    <t>Субсидии бюджетам бюджетной системы Российской Федерации (межбюджетные субсидии)</t>
  </si>
  <si>
    <t>2022004105 0000 150</t>
  </si>
  <si>
    <t>Субсидии бюджетам муниципальных районов на строительство, модернизацию, ремонт и содержание автомобильных дорог общего пользования, том числе дорог в поселениях (за исключением автомобильных дорог федерального значения)</t>
  </si>
  <si>
    <t>2022999905 0000 150</t>
  </si>
  <si>
    <t>Прочие субсидии бюджетам муниципальных районов</t>
  </si>
  <si>
    <t>2022530405 0000 150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</si>
  <si>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</si>
  <si>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2022523205 0000 150</t>
  </si>
  <si>
    <t xml:space="preserve">  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</si>
  <si>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2022757605 0000 150</t>
  </si>
  <si>
    <t xml:space="preserve">  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</si>
  <si>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  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</si>
  <si>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2023000000 0000 150</t>
  </si>
  <si>
    <t>Субвенции бюджетам бюджетной системы Российской Федерации</t>
  </si>
  <si>
    <t>2023001305 0000 150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</si>
  <si>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</si>
  <si>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2023002105 0000 150</t>
  </si>
  <si>
    <t xml:space="preserve">  Субвенции бюджетам муниципальных районов на ежемесячное денежное вознаграждение за классное руководство</t>
  </si>
  <si>
    <t>2023002205 0000 150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</si>
  <si>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</si>
  <si>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2023002405 0000 150</t>
  </si>
  <si>
    <t>Субвенции бюджетам муниципальных районов на выполнение передаваемых полномочий субъектов Российской Федерации</t>
  </si>
  <si>
    <t>2023002705 0000 150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</si>
  <si>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</si>
  <si>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2023002905 0000 150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</si>
  <si>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</si>
  <si>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2023508405 0000 150</t>
  </si>
  <si>
    <t>2023525005 0000 150</t>
  </si>
  <si>
    <t>Субвенции бюджетам муниципальных районов на оплату жилищно-коммунальных услуг отдельным категориям граждан</t>
  </si>
  <si>
    <t>2023557305 0000 150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</si>
  <si>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</si>
  <si>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2023540405 0000 150</t>
  </si>
  <si>
    <t xml:space="preserve"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
</t>
  </si>
  <si>
    <t>2023999905 0000 150</t>
  </si>
  <si>
    <t xml:space="preserve">Прочие субвенции бюджетам муниципальных районов </t>
  </si>
  <si>
    <t>20235302 05 0000 150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</si>
  <si>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</si>
  <si>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2024000000 0000 150</t>
  </si>
  <si>
    <t>Прочие межбюджетные трансферты</t>
  </si>
  <si>
    <t>2024530305 0000 150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</si>
  <si>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</si>
  <si>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2024999905 0000 150</t>
  </si>
  <si>
    <t>Прочие межбюджетные трансферты, передаваемые бюджетам муниципальных районов</t>
  </si>
  <si>
    <t>2029000000 0000 150</t>
  </si>
  <si>
    <t xml:space="preserve">  Прочие безвозмездные поступления от других бюджетов бюджетной системы</t>
  </si>
  <si>
    <t>2029002405 0000 150</t>
  </si>
  <si>
    <t xml:space="preserve">  Прочие безвозмездные поступления в бюджеты муниципальных районов от бюджетов субъектов Российской Федерации</t>
  </si>
  <si>
    <t xml:space="preserve"> 2180000005 0000 150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</si>
  <si>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 (дорожный фонд)</t>
  </si>
  <si>
    <t>2196001005 0000 150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</si>
  <si>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</si>
  <si>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Заместитель главы администрации-</t>
  </si>
  <si>
    <t xml:space="preserve">                                           Приложение 1 к постановлению администрации</t>
  </si>
  <si>
    <t xml:space="preserve">                                                                        Адыге-Хабльского муниципального района </t>
  </si>
  <si>
    <t xml:space="preserve">ИТОГО Доходы бюджета </t>
  </si>
  <si>
    <t>Приложение 2 к постановлению администрации</t>
  </si>
  <si>
    <t xml:space="preserve"> классификации расходов районного бюджета в функциональной структуре расходов</t>
  </si>
  <si>
    <t>Приложение 3 к постановлению администрации</t>
  </si>
  <si>
    <t>Исполнение субвенций из республиканского бюджета на осуществление</t>
  </si>
  <si>
    <t>Приложение 5 к постановлению администрации</t>
  </si>
  <si>
    <t>Адыге-Хабльского  муниципального  района</t>
  </si>
  <si>
    <t>Адыге - Хабльского   муниципального  района</t>
  </si>
  <si>
    <t>Приложение 7 к постановлению администрации</t>
  </si>
  <si>
    <t>администрации района</t>
  </si>
  <si>
    <t>М. М. Табишев</t>
  </si>
  <si>
    <t xml:space="preserve">управляющий делами                          </t>
  </si>
  <si>
    <t>Приложение 6 к постановлению администрации</t>
  </si>
  <si>
    <t>Приложение 4 к постановлению администрации</t>
  </si>
  <si>
    <t>тыс. руб.</t>
  </si>
  <si>
    <t>2022551905 0000 150</t>
  </si>
  <si>
    <t>Субсидии бюджетам муниципальных районов на поддержку отрасли культуры</t>
  </si>
  <si>
    <t>Другие вопросы в области национальной безопасности и правоохранительной деятельности</t>
  </si>
  <si>
    <t>Резервные фонды</t>
  </si>
  <si>
    <t>Муниципальная программа "Формирование законопослушного поведения участников дорожного движения в Адыге-Хабльском муниципальном районе на 2022-2024годы"</t>
  </si>
  <si>
    <t>Жилищное хозяйство</t>
  </si>
  <si>
    <t>Расходы по переселению граждан из аварийного жилого фонда</t>
  </si>
  <si>
    <t>05 6 F3 67484</t>
  </si>
  <si>
    <t>853</t>
  </si>
  <si>
    <t>Муниципальная программа Жилье</t>
  </si>
  <si>
    <t>Основное мероприятие «Улучшение жилищных условий молодых семей проживающих в сельской местности муниципального образования ».</t>
  </si>
  <si>
    <t xml:space="preserve">07 0 02 </t>
  </si>
  <si>
    <t>Улучшение жилищных условий граждан, проживающих в сельской местности муниципального образования, в том числе для молодых семей за счет средств местного бюджета.(Социальное обеспечение и иные выплаты населению)</t>
  </si>
  <si>
    <t>07 0 02 80080</t>
  </si>
  <si>
    <t>Расходы на обеспечение деятельности учреждении в сфере физической культуры, физической подготовки, физического воспитания (Иные бюджетные ассигнования)</t>
  </si>
  <si>
    <t>20 0 01 66Д10</t>
  </si>
  <si>
    <t xml:space="preserve"> Государственная поддержка отрасли культуры (Закупка товаров, работ и услуг для муниципальных нужд)  </t>
  </si>
  <si>
    <t>01 1 02 L5190</t>
  </si>
  <si>
    <t xml:space="preserve">Периодическая печать и издательства </t>
  </si>
  <si>
    <t xml:space="preserve">01 3 </t>
  </si>
  <si>
    <t>Основное мероприятие: «Периодическая печать и издательства»</t>
  </si>
  <si>
    <t>09 0 01</t>
  </si>
  <si>
    <t>Основные мероприятия: «Организация отдыха и оздоровления детей»</t>
  </si>
  <si>
    <t>Организация отдыха и оздоровления детей за счет средств республиканского бюджета    (Закупка товаров, работ и услуг для муниципальных нужд)</t>
  </si>
  <si>
    <t>Разовая материальная помощь семье погибшего в спецоперации (Социальное обеспечение и иные выплаты населению)</t>
  </si>
  <si>
    <t>99 9 00 09Р00</t>
  </si>
  <si>
    <t>Об оказании государственной социальной помощи малоимущим семьям и малоимущим одиноко проживающим гражданам на основе социального контракта в КЧР (Закупка товаров, работ и услуг для государственных (муниципальных) нужд)</t>
  </si>
  <si>
    <t>Муниципальная программа  «Доступная среда на 2022-2024 годы в     Адыге-Хабльском муниципальном районе»</t>
  </si>
  <si>
    <t>Единовременная выплата при рождении 2 ребенка</t>
  </si>
  <si>
    <t>Совет Адыге-Хабльского муниципального района</t>
  </si>
  <si>
    <t>управляющий делами администрации района                                                                   М. М. Табишев</t>
  </si>
  <si>
    <t>Субвенция бюджетам муниципальных районовнов на проведение мероприятий по организации и оздоровлению детей</t>
  </si>
  <si>
    <t>Субвенции бюджетам муниципальных районов на осуществление полномочий по составлению списков кандидатов в присяжные заседатели федеральных судов общей юрисдикции в РФ</t>
  </si>
  <si>
    <t>управляющий делами администрации района                                                           М. М. Табишев</t>
  </si>
  <si>
    <t>управляющий делами администрации района                                      М. М. Табишев</t>
  </si>
  <si>
    <t>Сумма</t>
  </si>
  <si>
    <t>муниципального района за 9 месяцев 2022 года по разделам и подразделам</t>
  </si>
  <si>
    <t>2022 год</t>
  </si>
  <si>
    <t xml:space="preserve">Дотации (гранты) за достижение показателей деятельности органов местного самоуправления </t>
  </si>
  <si>
    <t>99 9 00 55490</t>
  </si>
  <si>
    <t xml:space="preserve">Муниципальная программа «Доступная среда на 2022-2024 годы в Адыге-Хабльском муниципальном районе»   </t>
  </si>
  <si>
    <t>Основное мероприятие «Социокультурная и спортивная реабилитация инвалидов»;</t>
  </si>
  <si>
    <t>Мероприятия в рамках муниципального дорожного фонда вцелях финансового обеспечения дорожной деятельности в отношении автомобильных дорог общего пользования в границах муниципального района (Межбюджетные трансферты)</t>
  </si>
  <si>
    <t>Единов.выплата на рождение 3-го ребенка Зкон 25РЗ</t>
  </si>
  <si>
    <r>
      <rPr>
        <b/>
        <sz val="12"/>
        <rFont val="Times New Roman"/>
        <family val="1"/>
        <charset val="204"/>
      </rPr>
      <t>Подпрограмма</t>
    </r>
    <r>
      <rPr>
        <sz val="12"/>
        <rFont val="Times New Roman"/>
        <family val="1"/>
        <charset val="204"/>
      </rPr>
      <t xml:space="preserve"> "Эффективная система межбюджетных отношений в Адыге-Хабльском муниципальном районе"</t>
    </r>
  </si>
  <si>
    <t>Контрольно-счетного органа муниципального образования</t>
  </si>
  <si>
    <t>Адыге-Хабльского муниципального района за 9 месяцев 2022 года</t>
  </si>
  <si>
    <t>2022 г</t>
  </si>
  <si>
    <t>Муниципальная программа "Устойчивое развитие сельских территорий Адыге-Хабльского муниципального района на 2014-2017 годы и на период до 2020 года"</t>
  </si>
  <si>
    <t>Основное мероприятие «Улучшение жилищных условий граждан, проживающих в сельской местности муниципального образования, в том числе для молодых семей и молодых специалистов».</t>
  </si>
  <si>
    <t>Улучшение жилищных условий граждан, проживающих в сельской местности муниципального образования, в том числе для молодых семей и молодых специалистов, за счет средств местного бюджета.(Социальное обеспечение и иные выплаты населению)</t>
  </si>
  <si>
    <r>
      <t xml:space="preserve">Субвенции на осуществление полномочий по созданию комиссий по </t>
    </r>
    <r>
      <rPr>
        <b/>
        <sz val="12"/>
        <rFont val="Times New Roman"/>
        <family val="1"/>
        <charset val="204"/>
      </rPr>
      <t>делам несовершеннолетних</t>
    </r>
    <r>
      <rPr>
        <sz val="12"/>
        <rFont val="Times New Roman"/>
        <family val="1"/>
        <charset val="204"/>
      </rPr>
      <t xml:space="preserve"> и защите их прав и организации деятельности таких комиссий в рамках реализации Закона Карачаево-Черкесской Республики от 17 декабря 2009 года № 86-РЗ «О наделении органов местного самоуправления муниципальных районов и городских округов Карачаево-Черкесской Республики отдельными государственными полномочиями по созданию комиссий по делам несовершеннолетних и защите их прав и организации деятельности таких комиссий» </t>
    </r>
  </si>
  <si>
    <r>
      <t xml:space="preserve">Субвенции на осуществление полномочий по обеспечению деятельности </t>
    </r>
    <r>
      <rPr>
        <b/>
        <sz val="12"/>
        <rFont val="Times New Roman"/>
        <family val="1"/>
        <charset val="204"/>
      </rPr>
      <t>административных комиссий</t>
    </r>
    <r>
      <rPr>
        <sz val="12"/>
        <rFont val="Times New Roman"/>
        <family val="1"/>
        <charset val="204"/>
      </rPr>
      <t xml:space="preserve"> в рамках реализации Закона Карачаево-Черкесской Республики от 13 марта 2009 года № 6-РЗ «О порядке создания и деятельности административных комиссий в Карачаево-Черкесской Республике и наделении органов местного самоуправления отдельными государственными полномочиями Карачаево-Черкесской Республики» </t>
    </r>
  </si>
  <si>
    <r>
      <t xml:space="preserve">Субвенции на осуществление полномочий по формированию, содержанию и использованию </t>
    </r>
    <r>
      <rPr>
        <b/>
        <sz val="12"/>
        <rFont val="Times New Roman"/>
        <family val="1"/>
        <charset val="204"/>
      </rPr>
      <t>архивного фонда</t>
    </r>
    <r>
      <rPr>
        <sz val="12"/>
        <rFont val="Times New Roman"/>
        <family val="1"/>
        <charset val="204"/>
      </rPr>
      <t xml:space="preserve"> Карачаево-Черкесской Республики в рамках реализации Закона Карачаево-Черкесской Республики от 13 ноября 2006 года № 85-РЗ «О наделении органов местного самоуправления муниципальных образований в Карачаево-Черкесской Республике отдельными государственными полномочиями Карачаево-Черкесской Республики по формированию, содержанию и использованию архивного фонда Карачаево-Черкесской Республики» </t>
    </r>
  </si>
  <si>
    <t>Подпрограмма "Эффективная система межбюджетных отношений в Адыге-Хабльском муниципальном районе"</t>
  </si>
  <si>
    <t xml:space="preserve">Контрольно-счетный орган муниципального образования
</t>
  </si>
  <si>
    <t xml:space="preserve">Исполнение бюджетных ассигнований по целевым статьям (муниципальным программам Адыге-Хабльского муниципального района и непрограммным направлениям деятельности), группам видов расходов, разделам, подразделам классификации расходов районного бюджета за 9 месяцев 2022 года </t>
  </si>
  <si>
    <t>отдельных государственных полномочий  за 9 месяцев 2022 года</t>
  </si>
  <si>
    <t>Фактически исполнено за 9 месяцев 2022 года</t>
  </si>
  <si>
    <t xml:space="preserve">Распределение бюджетных ассигнований по муниципальным программам Адыге-Хабльского муниципального района за 9 месяцев 2022 года </t>
  </si>
  <si>
    <t>Сумма, тыс. рублей.</t>
  </si>
  <si>
    <t>№698 от 03.12.2021</t>
  </si>
  <si>
    <t>Распределение дотации на выравнивание уровня бюджетной обеспеченности сельских поселений за 9 месяцев 2022 года</t>
  </si>
  <si>
    <t xml:space="preserve">управляющий делами администрации района                                                     </t>
  </si>
  <si>
    <t>М.М. Табишев</t>
  </si>
  <si>
    <t xml:space="preserve">управляющий делами администрации района                                                                </t>
  </si>
  <si>
    <t xml:space="preserve">Адыге-Хабльского муниципального района  за 9 месяцев 2022 года </t>
  </si>
  <si>
    <t xml:space="preserve">Фактическое исполнение на 01.10.2022г. </t>
  </si>
  <si>
    <r>
      <t xml:space="preserve">                                                                                   от "</t>
    </r>
    <r>
      <rPr>
        <u/>
        <sz val="12"/>
        <rFont val="Times New Roman"/>
        <family val="1"/>
        <charset val="204"/>
      </rPr>
      <t xml:space="preserve"> 21</t>
    </r>
    <r>
      <rPr>
        <sz val="12"/>
        <rFont val="Times New Roman"/>
        <family val="1"/>
        <charset val="204"/>
      </rPr>
      <t xml:space="preserve"> "  </t>
    </r>
    <r>
      <rPr>
        <u/>
        <sz val="12"/>
        <rFont val="Times New Roman"/>
        <family val="1"/>
        <charset val="204"/>
      </rPr>
      <t xml:space="preserve">   10   </t>
    </r>
    <r>
      <rPr>
        <sz val="12"/>
        <rFont val="Times New Roman"/>
        <family val="1"/>
        <charset val="204"/>
      </rPr>
      <t xml:space="preserve"> 2022г . №</t>
    </r>
    <r>
      <rPr>
        <u/>
        <sz val="12"/>
        <rFont val="Times New Roman"/>
        <family val="1"/>
        <charset val="204"/>
      </rPr>
      <t>687</t>
    </r>
  </si>
  <si>
    <r>
      <t xml:space="preserve"> от "</t>
    </r>
    <r>
      <rPr>
        <u/>
        <sz val="10"/>
        <rFont val="Times New Roman"/>
        <family val="1"/>
        <charset val="204"/>
      </rPr>
      <t xml:space="preserve"> 21</t>
    </r>
    <r>
      <rPr>
        <sz val="10"/>
        <rFont val="Times New Roman"/>
        <family val="1"/>
        <charset val="204"/>
      </rPr>
      <t xml:space="preserve"> "   </t>
    </r>
    <r>
      <rPr>
        <u/>
        <sz val="10"/>
        <rFont val="Times New Roman"/>
        <family val="1"/>
        <charset val="204"/>
      </rPr>
      <t xml:space="preserve">  10 </t>
    </r>
    <r>
      <rPr>
        <sz val="10"/>
        <rFont val="Times New Roman"/>
        <family val="1"/>
        <charset val="204"/>
      </rPr>
      <t xml:space="preserve">   2022г . № </t>
    </r>
    <r>
      <rPr>
        <u/>
        <sz val="10"/>
        <rFont val="Times New Roman"/>
        <family val="1"/>
        <charset val="204"/>
      </rPr>
      <t xml:space="preserve">687  </t>
    </r>
    <r>
      <rPr>
        <sz val="10"/>
        <rFont val="Times New Roman"/>
        <family val="1"/>
        <charset val="204"/>
      </rPr>
      <t xml:space="preserve">  </t>
    </r>
  </si>
  <si>
    <r>
      <t xml:space="preserve"> от "</t>
    </r>
    <r>
      <rPr>
        <u/>
        <sz val="10"/>
        <rFont val="Times New Roman"/>
        <family val="1"/>
        <charset val="204"/>
      </rPr>
      <t xml:space="preserve"> 21</t>
    </r>
    <r>
      <rPr>
        <sz val="10"/>
        <rFont val="Times New Roman"/>
        <family val="1"/>
        <charset val="204"/>
      </rPr>
      <t xml:space="preserve"> "   </t>
    </r>
    <r>
      <rPr>
        <u/>
        <sz val="10"/>
        <rFont val="Times New Roman"/>
        <family val="1"/>
        <charset val="204"/>
      </rPr>
      <t xml:space="preserve">  10   </t>
    </r>
    <r>
      <rPr>
        <sz val="10"/>
        <rFont val="Times New Roman"/>
        <family val="1"/>
        <charset val="204"/>
      </rPr>
      <t xml:space="preserve"> 2022г . №</t>
    </r>
    <r>
      <rPr>
        <u/>
        <sz val="10"/>
        <rFont val="Times New Roman"/>
        <family val="1"/>
        <charset val="204"/>
      </rPr>
      <t xml:space="preserve">687 </t>
    </r>
  </si>
  <si>
    <r>
      <t xml:space="preserve"> от "</t>
    </r>
    <r>
      <rPr>
        <u/>
        <sz val="10"/>
        <rFont val="Times New Roman"/>
        <family val="1"/>
        <charset val="204"/>
      </rPr>
      <t xml:space="preserve"> 21</t>
    </r>
    <r>
      <rPr>
        <sz val="10"/>
        <rFont val="Times New Roman"/>
        <family val="1"/>
        <charset val="204"/>
      </rPr>
      <t xml:space="preserve"> "  </t>
    </r>
    <r>
      <rPr>
        <u/>
        <sz val="10"/>
        <rFont val="Times New Roman"/>
        <family val="1"/>
        <charset val="204"/>
      </rPr>
      <t xml:space="preserve">   10</t>
    </r>
    <r>
      <rPr>
        <sz val="10"/>
        <rFont val="Times New Roman"/>
        <family val="1"/>
        <charset val="204"/>
      </rPr>
      <t xml:space="preserve">    2022г . № </t>
    </r>
    <r>
      <rPr>
        <u/>
        <sz val="10"/>
        <rFont val="Times New Roman"/>
        <family val="1"/>
        <charset val="204"/>
      </rPr>
      <t>687</t>
    </r>
    <r>
      <rPr>
        <sz val="10"/>
        <rFont val="Times New Roman"/>
        <family val="1"/>
        <charset val="204"/>
      </rPr>
      <t xml:space="preserve">   </t>
    </r>
  </si>
  <si>
    <r>
      <t xml:space="preserve">                                                                                          от "</t>
    </r>
    <r>
      <rPr>
        <u/>
        <sz val="10"/>
        <rFont val="Times New Roman"/>
        <family val="1"/>
        <charset val="204"/>
      </rPr>
      <t xml:space="preserve"> 21 </t>
    </r>
    <r>
      <rPr>
        <sz val="10"/>
        <rFont val="Times New Roman"/>
        <family val="1"/>
        <charset val="204"/>
      </rPr>
      <t xml:space="preserve">"    </t>
    </r>
    <r>
      <rPr>
        <u/>
        <sz val="10"/>
        <rFont val="Times New Roman"/>
        <family val="1"/>
        <charset val="204"/>
      </rPr>
      <t xml:space="preserve"> 10  </t>
    </r>
    <r>
      <rPr>
        <sz val="10"/>
        <rFont val="Times New Roman"/>
        <family val="1"/>
        <charset val="204"/>
      </rPr>
      <t xml:space="preserve">  2022г . №  </t>
    </r>
    <r>
      <rPr>
        <u/>
        <sz val="10"/>
        <rFont val="Times New Roman"/>
        <family val="1"/>
        <charset val="204"/>
      </rPr>
      <t>687</t>
    </r>
  </si>
  <si>
    <t xml:space="preserve">                                                                                                    Адыге-Хабльского  муниципального  района</t>
  </si>
  <si>
    <r>
      <t xml:space="preserve">                                                                                                                      от "</t>
    </r>
    <r>
      <rPr>
        <u/>
        <sz val="10"/>
        <rFont val="Times New Roman"/>
        <family val="1"/>
        <charset val="204"/>
      </rPr>
      <t xml:space="preserve"> 21 </t>
    </r>
    <r>
      <rPr>
        <sz val="10"/>
        <rFont val="Times New Roman"/>
        <family val="1"/>
        <charset val="204"/>
      </rPr>
      <t xml:space="preserve">"   </t>
    </r>
    <r>
      <rPr>
        <u/>
        <sz val="10"/>
        <rFont val="Times New Roman"/>
        <family val="1"/>
        <charset val="204"/>
      </rPr>
      <t xml:space="preserve">  10  </t>
    </r>
    <r>
      <rPr>
        <sz val="10"/>
        <rFont val="Times New Roman"/>
        <family val="1"/>
        <charset val="204"/>
      </rPr>
      <t xml:space="preserve">  2022г . № </t>
    </r>
    <r>
      <rPr>
        <u/>
        <sz val="10"/>
        <rFont val="Times New Roman"/>
        <family val="1"/>
        <charset val="204"/>
      </rPr>
      <t xml:space="preserve">687 </t>
    </r>
    <r>
      <rPr>
        <sz val="10"/>
        <rFont val="Times New Roman"/>
        <family val="1"/>
        <charset val="204"/>
      </rPr>
      <t xml:space="preserve">  </t>
    </r>
  </si>
  <si>
    <t>2022г</t>
  </si>
  <si>
    <r>
      <t xml:space="preserve">                                                                      от  " </t>
    </r>
    <r>
      <rPr>
        <u/>
        <sz val="10"/>
        <rFont val="Times New Roman"/>
        <family val="1"/>
        <charset val="204"/>
      </rPr>
      <t xml:space="preserve">  21 </t>
    </r>
    <r>
      <rPr>
        <sz val="10"/>
        <rFont val="Times New Roman"/>
        <family val="1"/>
        <charset val="204"/>
      </rPr>
      <t xml:space="preserve">"  </t>
    </r>
    <r>
      <rPr>
        <u/>
        <sz val="10"/>
        <rFont val="Times New Roman"/>
        <family val="1"/>
        <charset val="204"/>
      </rPr>
      <t xml:space="preserve">  10   </t>
    </r>
    <r>
      <rPr>
        <sz val="10"/>
        <rFont val="Times New Roman"/>
        <family val="1"/>
        <charset val="204"/>
      </rPr>
      <t xml:space="preserve">2022 г № </t>
    </r>
    <r>
      <rPr>
        <u/>
        <sz val="10"/>
        <rFont val="Times New Roman"/>
        <family val="1"/>
        <charset val="204"/>
      </rPr>
      <t xml:space="preserve"> 687 </t>
    </r>
    <r>
      <rPr>
        <sz val="10"/>
        <rFont val="Times New Roman"/>
        <family val="1"/>
        <charset val="204"/>
      </rPr>
      <t xml:space="preserve">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</si>
</sst>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"/>
    <numFmt numFmtId="166" formatCode="0.0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u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Arial Cyr"/>
      <family val="2"/>
      <charset val="204"/>
    </font>
    <font>
      <b/>
      <sz val="12"/>
      <name val="Arial Cyr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FF0000"/>
      <name val="Arial Cyr"/>
      <family val="2"/>
      <charset val="204"/>
    </font>
    <font>
      <sz val="10"/>
      <color rgb="FF000000"/>
      <name val="Times New Roman"/>
      <family val="1"/>
      <charset val="204"/>
    </font>
    <font>
      <sz val="11"/>
      <name val="Arial Cyr"/>
      <family val="2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3">
      <alignment horizontal="left" wrapText="1" indent="2"/>
    </xf>
    <xf numFmtId="49" fontId="13" fillId="0" borderId="5">
      <alignment horizontal="center"/>
    </xf>
    <xf numFmtId="4" fontId="13" fillId="0" borderId="5">
      <alignment horizontal="right" shrinkToFit="1"/>
    </xf>
    <xf numFmtId="49" fontId="13" fillId="0" borderId="6">
      <alignment horizontal="center"/>
    </xf>
    <xf numFmtId="0" fontId="13" fillId="0" borderId="7">
      <alignment horizontal="left" wrapText="1"/>
    </xf>
  </cellStyleXfs>
  <cellXfs count="259">
    <xf numFmtId="0" fontId="0" fillId="0" borderId="0" xfId="0"/>
    <xf numFmtId="49" fontId="2" fillId="2" borderId="2" xfId="0" applyNumberFormat="1" applyFont="1" applyFill="1" applyBorder="1" applyAlignment="1">
      <alignment horizontal="center" vertical="center" shrinkToFit="1"/>
    </xf>
    <xf numFmtId="0" fontId="3" fillId="2" borderId="2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2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vertical="top" wrapText="1"/>
    </xf>
    <xf numFmtId="0" fontId="4" fillId="2" borderId="0" xfId="0" applyFont="1" applyFill="1"/>
    <xf numFmtId="0" fontId="2" fillId="2" borderId="2" xfId="0" applyFont="1" applyFill="1" applyBorder="1" applyAlignment="1">
      <alignment vertical="top" wrapText="1"/>
    </xf>
    <xf numFmtId="0" fontId="2" fillId="2" borderId="0" xfId="0" applyFont="1" applyFill="1"/>
    <xf numFmtId="0" fontId="2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shrinkToFit="1"/>
    </xf>
    <xf numFmtId="49" fontId="2" fillId="2" borderId="2" xfId="0" applyNumberFormat="1" applyFont="1" applyFill="1" applyBorder="1" applyAlignment="1">
      <alignment horizontal="center" vertical="center"/>
    </xf>
    <xf numFmtId="0" fontId="3" fillId="2" borderId="0" xfId="0" applyFont="1" applyFill="1"/>
    <xf numFmtId="0" fontId="2" fillId="2" borderId="0" xfId="0" applyFont="1" applyFill="1" applyAlignment="1">
      <alignment vertical="justify" wrapText="1"/>
    </xf>
    <xf numFmtId="0" fontId="4" fillId="2" borderId="0" xfId="0" applyFont="1" applyFill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 wrapText="1"/>
    </xf>
    <xf numFmtId="0" fontId="6" fillId="2" borderId="0" xfId="0" applyFont="1" applyFill="1"/>
    <xf numFmtId="0" fontId="4" fillId="2" borderId="2" xfId="0" applyFont="1" applyFill="1" applyBorder="1" applyAlignment="1">
      <alignment horizontal="left" vertical="center" wrapText="1"/>
    </xf>
    <xf numFmtId="3" fontId="4" fillId="2" borderId="2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49" fontId="2" fillId="2" borderId="0" xfId="0" applyNumberFormat="1" applyFont="1" applyFill="1"/>
    <xf numFmtId="164" fontId="2" fillId="2" borderId="2" xfId="0" applyNumberFormat="1" applyFont="1" applyFill="1" applyBorder="1" applyAlignment="1">
      <alignment horizontal="right" vertical="center" wrapText="1"/>
    </xf>
    <xf numFmtId="164" fontId="4" fillId="2" borderId="2" xfId="0" applyNumberFormat="1" applyFont="1" applyFill="1" applyBorder="1" applyAlignment="1">
      <alignment horizontal="right" vertical="center"/>
    </xf>
    <xf numFmtId="164" fontId="4" fillId="2" borderId="2" xfId="0" applyNumberFormat="1" applyFont="1" applyFill="1" applyBorder="1" applyAlignment="1">
      <alignment horizontal="right" vertical="center" wrapText="1"/>
    </xf>
    <xf numFmtId="164" fontId="2" fillId="2" borderId="2" xfId="0" applyNumberFormat="1" applyFont="1" applyFill="1" applyBorder="1" applyAlignment="1">
      <alignment horizontal="right" vertical="center"/>
    </xf>
    <xf numFmtId="4" fontId="2" fillId="2" borderId="0" xfId="0" applyNumberFormat="1" applyFont="1" applyFill="1" applyAlignment="1">
      <alignment vertical="justify" wrapText="1"/>
    </xf>
    <xf numFmtId="4" fontId="2" fillId="2" borderId="0" xfId="0" applyNumberFormat="1" applyFont="1" applyFill="1" applyAlignment="1">
      <alignment horizontal="center" vertical="center"/>
    </xf>
    <xf numFmtId="4" fontId="2" fillId="2" borderId="0" xfId="0" applyNumberFormat="1" applyFont="1" applyFill="1"/>
    <xf numFmtId="164" fontId="2" fillId="2" borderId="0" xfId="0" applyNumberFormat="1" applyFont="1" applyFill="1" applyAlignment="1">
      <alignment horizontal="right" vertical="center"/>
    </xf>
    <xf numFmtId="164" fontId="2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8" fillId="2" borderId="0" xfId="0" applyFont="1" applyFill="1"/>
    <xf numFmtId="0" fontId="10" fillId="0" borderId="0" xfId="0" applyFont="1"/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top" wrapText="1"/>
    </xf>
    <xf numFmtId="164" fontId="2" fillId="2" borderId="0" xfId="0" applyNumberFormat="1" applyFont="1" applyFill="1"/>
    <xf numFmtId="3" fontId="2" fillId="2" borderId="2" xfId="0" applyNumberFormat="1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shrinkToFit="1"/>
    </xf>
    <xf numFmtId="49" fontId="4" fillId="2" borderId="2" xfId="0" applyNumberFormat="1" applyFont="1" applyFill="1" applyBorder="1" applyAlignment="1">
      <alignment horizontal="left" vertical="center" shrinkToFit="1"/>
    </xf>
    <xf numFmtId="0" fontId="2" fillId="2" borderId="2" xfId="0" applyFont="1" applyFill="1" applyBorder="1" applyAlignment="1">
      <alignment horizontal="left" vertical="center"/>
    </xf>
    <xf numFmtId="49" fontId="4" fillId="2" borderId="2" xfId="0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/>
    </xf>
    <xf numFmtId="49" fontId="2" fillId="2" borderId="0" xfId="0" applyNumberFormat="1" applyFont="1" applyFill="1" applyAlignment="1">
      <alignment horizontal="left" vertical="center"/>
    </xf>
    <xf numFmtId="164" fontId="2" fillId="2" borderId="0" xfId="0" applyNumberFormat="1" applyFont="1" applyFill="1" applyAlignment="1">
      <alignment vertical="center"/>
    </xf>
    <xf numFmtId="164" fontId="2" fillId="2" borderId="2" xfId="0" applyNumberFormat="1" applyFont="1" applyFill="1" applyBorder="1" applyAlignment="1">
      <alignment horizontal="right" vertical="center" shrinkToFit="1"/>
    </xf>
    <xf numFmtId="164" fontId="4" fillId="2" borderId="2" xfId="0" applyNumberFormat="1" applyFont="1" applyFill="1" applyBorder="1" applyAlignment="1">
      <alignment horizontal="right" vertical="center" shrinkToFit="1"/>
    </xf>
    <xf numFmtId="3" fontId="2" fillId="2" borderId="0" xfId="0" applyNumberFormat="1" applyFont="1" applyFill="1" applyAlignment="1">
      <alignment vertical="center"/>
    </xf>
    <xf numFmtId="3" fontId="4" fillId="2" borderId="2" xfId="0" applyNumberFormat="1" applyFont="1" applyFill="1" applyBorder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left" vertical="center"/>
    </xf>
    <xf numFmtId="164" fontId="4" fillId="3" borderId="2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left" vertical="center" wrapText="1"/>
    </xf>
    <xf numFmtId="164" fontId="4" fillId="3" borderId="2" xfId="0" applyNumberFormat="1" applyFont="1" applyFill="1" applyBorder="1" applyAlignment="1">
      <alignment horizontal="righ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4" fillId="3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 shrinkToFit="1"/>
    </xf>
    <xf numFmtId="0" fontId="2" fillId="2" borderId="2" xfId="0" applyFont="1" applyFill="1" applyBorder="1" applyAlignment="1">
      <alignment vertical="center" wrapText="1" shrinkToFit="1"/>
    </xf>
    <xf numFmtId="164" fontId="4" fillId="2" borderId="0" xfId="0" applyNumberFormat="1" applyFont="1" applyFill="1"/>
    <xf numFmtId="49" fontId="2" fillId="2" borderId="2" xfId="0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11" fillId="2" borderId="2" xfId="0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left" vertical="center" wrapText="1" shrinkToFit="1"/>
    </xf>
    <xf numFmtId="0" fontId="2" fillId="2" borderId="2" xfId="0" applyFont="1" applyFill="1" applyBorder="1" applyAlignment="1">
      <alignment horizontal="justify" vertical="center"/>
    </xf>
    <xf numFmtId="0" fontId="4" fillId="2" borderId="2" xfId="0" applyFont="1" applyFill="1" applyBorder="1" applyAlignment="1">
      <alignment horizontal="center" vertical="center"/>
    </xf>
    <xf numFmtId="165" fontId="2" fillId="2" borderId="2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vertical="center"/>
    </xf>
    <xf numFmtId="164" fontId="8" fillId="2" borderId="0" xfId="0" applyNumberFormat="1" applyFont="1" applyFill="1" applyAlignment="1">
      <alignment vertical="center"/>
    </xf>
    <xf numFmtId="49" fontId="8" fillId="2" borderId="0" xfId="0" applyNumberFormat="1" applyFont="1" applyFill="1" applyAlignment="1">
      <alignment vertical="center"/>
    </xf>
    <xf numFmtId="0" fontId="8" fillId="0" borderId="0" xfId="0" applyFont="1" applyAlignment="1">
      <alignment horizontal="center"/>
    </xf>
    <xf numFmtId="0" fontId="8" fillId="0" borderId="0" xfId="0" applyFont="1"/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5" fillId="0" borderId="2" xfId="0" applyFont="1" applyBorder="1"/>
    <xf numFmtId="164" fontId="15" fillId="0" borderId="2" xfId="0" applyNumberFormat="1" applyFont="1" applyBorder="1" applyAlignment="1">
      <alignment vertical="center" wrapText="1"/>
    </xf>
    <xf numFmtId="164" fontId="15" fillId="0" borderId="0" xfId="0" applyNumberFormat="1" applyFont="1"/>
    <xf numFmtId="0" fontId="15" fillId="0" borderId="0" xfId="0" applyFont="1"/>
    <xf numFmtId="0" fontId="15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164" fontId="5" fillId="0" borderId="2" xfId="0" applyNumberFormat="1" applyFont="1" applyBorder="1"/>
    <xf numFmtId="164" fontId="5" fillId="0" borderId="0" xfId="0" applyNumberFormat="1" applyFont="1"/>
    <xf numFmtId="0" fontId="5" fillId="0" borderId="0" xfId="0" applyFont="1"/>
    <xf numFmtId="0" fontId="16" fillId="0" borderId="0" xfId="0" applyFont="1" applyAlignment="1">
      <alignment horizontal="center"/>
    </xf>
    <xf numFmtId="0" fontId="16" fillId="0" borderId="0" xfId="0" applyFont="1"/>
    <xf numFmtId="0" fontId="15" fillId="2" borderId="0" xfId="0" applyFont="1" applyFill="1"/>
    <xf numFmtId="0" fontId="15" fillId="2" borderId="0" xfId="0" applyFont="1" applyFill="1" applyAlignment="1">
      <alignment vertical="center"/>
    </xf>
    <xf numFmtId="0" fontId="15" fillId="2" borderId="0" xfId="0" applyFont="1" applyFill="1" applyAlignment="1">
      <alignment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vertical="center" wrapText="1"/>
    </xf>
    <xf numFmtId="164" fontId="15" fillId="2" borderId="2" xfId="0" applyNumberFormat="1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164" fontId="5" fillId="2" borderId="2" xfId="0" applyNumberFormat="1" applyFont="1" applyFill="1" applyBorder="1" applyAlignment="1">
      <alignment horizontal="right" vertical="center"/>
    </xf>
    <xf numFmtId="164" fontId="15" fillId="2" borderId="0" xfId="0" applyNumberFormat="1" applyFont="1" applyFill="1" applyAlignment="1">
      <alignment vertical="center"/>
    </xf>
    <xf numFmtId="0" fontId="2" fillId="0" borderId="0" xfId="0" applyFont="1"/>
    <xf numFmtId="166" fontId="15" fillId="2" borderId="0" xfId="0" applyNumberFormat="1" applyFont="1" applyFill="1" applyAlignment="1">
      <alignment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17" fillId="0" borderId="0" xfId="0" applyFont="1"/>
    <xf numFmtId="164" fontId="19" fillId="0" borderId="0" xfId="0" applyNumberFormat="1" applyFont="1" applyAlignment="1">
      <alignment vertical="center"/>
    </xf>
    <xf numFmtId="0" fontId="19" fillId="0" borderId="0" xfId="0" applyFont="1"/>
    <xf numFmtId="0" fontId="20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21" fillId="0" borderId="0" xfId="0" applyFont="1"/>
    <xf numFmtId="0" fontId="2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4" fillId="0" borderId="0" xfId="0" applyFont="1" applyAlignment="1">
      <alignment horizontal="right"/>
    </xf>
    <xf numFmtId="164" fontId="2" fillId="4" borderId="0" xfId="0" applyNumberFormat="1" applyFont="1" applyFill="1"/>
    <xf numFmtId="0" fontId="7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9" fontId="12" fillId="0" borderId="2" xfId="10" applyFont="1" applyBorder="1" applyAlignment="1">
      <alignment horizontal="center" vertical="center" wrapText="1"/>
    </xf>
    <xf numFmtId="0" fontId="22" fillId="0" borderId="2" xfId="9" applyFont="1" applyBorder="1" applyAlignment="1">
      <alignment horizontal="left" vertical="center" wrapText="1"/>
    </xf>
    <xf numFmtId="164" fontId="12" fillId="0" borderId="2" xfId="11" applyNumberFormat="1" applyFont="1" applyBorder="1" applyAlignment="1">
      <alignment horizontal="right" vertical="center" wrapText="1" shrinkToFit="1"/>
    </xf>
    <xf numFmtId="4" fontId="17" fillId="0" borderId="0" xfId="0" applyNumberFormat="1" applyFont="1"/>
    <xf numFmtId="49" fontId="10" fillId="0" borderId="2" xfId="10" applyFont="1" applyBorder="1" applyAlignment="1">
      <alignment horizontal="center" vertical="center" wrapText="1"/>
    </xf>
    <xf numFmtId="0" fontId="23" fillId="0" borderId="2" xfId="9" applyFont="1" applyBorder="1" applyAlignment="1">
      <alignment horizontal="left" vertical="center" wrapText="1"/>
    </xf>
    <xf numFmtId="164" fontId="10" fillId="0" borderId="2" xfId="11" applyNumberFormat="1" applyFont="1" applyBorder="1" applyAlignment="1">
      <alignment horizontal="right" vertical="center" wrapText="1" shrinkToFit="1"/>
    </xf>
    <xf numFmtId="0" fontId="24" fillId="0" borderId="0" xfId="0" applyFont="1"/>
    <xf numFmtId="0" fontId="2" fillId="0" borderId="0" xfId="0" applyFont="1" applyAlignment="1">
      <alignment wrapText="1"/>
    </xf>
    <xf numFmtId="164" fontId="17" fillId="0" borderId="0" xfId="0" applyNumberFormat="1" applyFont="1"/>
    <xf numFmtId="0" fontId="23" fillId="0" borderId="0" xfId="9" applyFont="1" applyBorder="1" applyAlignment="1">
      <alignment horizontal="left" vertical="center" wrapText="1"/>
    </xf>
    <xf numFmtId="0" fontId="25" fillId="0" borderId="2" xfId="9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23" fillId="0" borderId="2" xfId="11" applyNumberFormat="1" applyFont="1" applyBorder="1">
      <alignment horizontal="right" shrinkToFit="1"/>
    </xf>
    <xf numFmtId="0" fontId="23" fillId="0" borderId="2" xfId="9" applyFont="1" applyBorder="1" applyAlignment="1">
      <alignment horizontal="left" vertical="top" wrapText="1"/>
    </xf>
    <xf numFmtId="0" fontId="23" fillId="0" borderId="2" xfId="9" applyFont="1" applyBorder="1" applyAlignment="1">
      <alignment horizontal="left" wrapText="1"/>
    </xf>
    <xf numFmtId="164" fontId="2" fillId="0" borderId="2" xfId="11" applyNumberFormat="1" applyFont="1" applyBorder="1" applyAlignment="1">
      <alignment horizontal="right" vertical="center" wrapText="1" shrinkToFit="1"/>
    </xf>
    <xf numFmtId="164" fontId="4" fillId="0" borderId="2" xfId="11" applyNumberFormat="1" applyFont="1" applyBorder="1" applyAlignment="1">
      <alignment horizontal="right" vertical="center" wrapText="1" shrinkToFit="1"/>
    </xf>
    <xf numFmtId="49" fontId="10" fillId="0" borderId="2" xfId="10" applyFont="1" applyBorder="1">
      <alignment horizontal="center"/>
    </xf>
    <xf numFmtId="49" fontId="12" fillId="0" borderId="2" xfId="12" applyFont="1" applyBorder="1" applyAlignment="1">
      <alignment horizontal="center" vertical="center" wrapText="1"/>
    </xf>
    <xf numFmtId="0" fontId="26" fillId="0" borderId="0" xfId="0" applyFont="1"/>
    <xf numFmtId="164" fontId="17" fillId="4" borderId="0" xfId="0" applyNumberFormat="1" applyFont="1" applyFill="1" applyAlignment="1">
      <alignment vertical="center"/>
    </xf>
    <xf numFmtId="164" fontId="15" fillId="4" borderId="0" xfId="0" applyNumberFormat="1" applyFont="1" applyFill="1" applyAlignment="1">
      <alignment vertical="center"/>
    </xf>
    <xf numFmtId="0" fontId="12" fillId="0" borderId="2" xfId="13" applyFont="1" applyBorder="1" applyAlignment="1">
      <alignment horizontal="left" vertical="center" wrapText="1"/>
    </xf>
    <xf numFmtId="0" fontId="3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 wrapText="1"/>
    </xf>
    <xf numFmtId="164" fontId="8" fillId="2" borderId="0" xfId="0" applyNumberFormat="1" applyFont="1" applyFill="1" applyAlignment="1">
      <alignment horizontal="center" vertical="center" wrapText="1"/>
    </xf>
    <xf numFmtId="49" fontId="14" fillId="2" borderId="0" xfId="0" applyNumberFormat="1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164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164" fontId="15" fillId="2" borderId="0" xfId="0" applyNumberFormat="1" applyFont="1" applyFill="1"/>
    <xf numFmtId="49" fontId="8" fillId="2" borderId="0" xfId="0" applyNumberFormat="1" applyFont="1" applyFill="1" applyAlignment="1">
      <alignment horizontal="center" vertical="center"/>
    </xf>
    <xf numFmtId="0" fontId="27" fillId="2" borderId="2" xfId="0" applyFont="1" applyFill="1" applyBorder="1" applyAlignment="1">
      <alignment horizontal="left" vertical="center" wrapText="1"/>
    </xf>
    <xf numFmtId="164" fontId="15" fillId="2" borderId="2" xfId="0" applyNumberFormat="1" applyFont="1" applyFill="1" applyBorder="1" applyAlignment="1">
      <alignment vertical="center"/>
    </xf>
    <xf numFmtId="166" fontId="16" fillId="0" borderId="0" xfId="0" applyNumberFormat="1" applyFont="1"/>
    <xf numFmtId="166" fontId="15" fillId="0" borderId="0" xfId="0" applyNumberFormat="1" applyFont="1"/>
    <xf numFmtId="166" fontId="5" fillId="0" borderId="0" xfId="0" applyNumberFormat="1" applyFont="1"/>
    <xf numFmtId="0" fontId="15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8" fillId="0" borderId="2" xfId="0" applyNumberFormat="1" applyFont="1" applyBorder="1" applyAlignment="1">
      <alignment wrapText="1"/>
    </xf>
    <xf numFmtId="0" fontId="2" fillId="2" borderId="0" xfId="0" applyFont="1" applyFill="1" applyAlignment="1">
      <alignment horizontal="left" vertical="center"/>
    </xf>
    <xf numFmtId="164" fontId="2" fillId="2" borderId="2" xfId="0" applyNumberFormat="1" applyFont="1" applyFill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49" fontId="2" fillId="2" borderId="2" xfId="0" applyNumberFormat="1" applyFont="1" applyFill="1" applyBorder="1" applyAlignment="1">
      <alignment horizontal="left" vertical="center" wrapText="1" shrinkToFit="1"/>
    </xf>
    <xf numFmtId="0" fontId="2" fillId="2" borderId="2" xfId="0" applyFont="1" applyFill="1" applyBorder="1" applyAlignment="1">
      <alignment horizontal="justify" vertical="center" wrapText="1"/>
    </xf>
    <xf numFmtId="164" fontId="5" fillId="2" borderId="2" xfId="0" applyNumberFormat="1" applyFont="1" applyFill="1" applyBorder="1"/>
    <xf numFmtId="3" fontId="4" fillId="2" borderId="2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justify" vertical="center" wrapText="1"/>
    </xf>
    <xf numFmtId="164" fontId="4" fillId="2" borderId="2" xfId="0" applyNumberFormat="1" applyFont="1" applyFill="1" applyBorder="1" applyAlignment="1">
      <alignment horizontal="center" vertical="center" shrinkToFit="1"/>
    </xf>
    <xf numFmtId="164" fontId="4" fillId="2" borderId="2" xfId="0" applyNumberFormat="1" applyFont="1" applyFill="1" applyBorder="1" applyAlignment="1">
      <alignment vertical="center"/>
    </xf>
    <xf numFmtId="49" fontId="4" fillId="5" borderId="2" xfId="0" applyNumberFormat="1" applyFont="1" applyFill="1" applyBorder="1" applyAlignment="1">
      <alignment horizontal="center" vertical="center"/>
    </xf>
    <xf numFmtId="49" fontId="4" fillId="5" borderId="2" xfId="0" applyNumberFormat="1" applyFont="1" applyFill="1" applyBorder="1" applyAlignment="1">
      <alignment horizontal="left" vertical="center"/>
    </xf>
    <xf numFmtId="164" fontId="4" fillId="5" borderId="2" xfId="0" applyNumberFormat="1" applyFont="1" applyFill="1" applyBorder="1" applyAlignment="1">
      <alignment horizontal="right" vertical="center"/>
    </xf>
    <xf numFmtId="49" fontId="4" fillId="5" borderId="2" xfId="0" applyNumberFormat="1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shrinkToFit="1"/>
    </xf>
    <xf numFmtId="0" fontId="4" fillId="5" borderId="2" xfId="0" applyFont="1" applyFill="1" applyBorder="1" applyAlignment="1">
      <alignment horizontal="left" vertical="center" wrapText="1"/>
    </xf>
    <xf numFmtId="164" fontId="4" fillId="5" borderId="2" xfId="0" applyNumberFormat="1" applyFont="1" applyFill="1" applyBorder="1" applyAlignment="1">
      <alignment horizontal="right" vertical="center" wrapText="1"/>
    </xf>
    <xf numFmtId="0" fontId="15" fillId="0" borderId="0" xfId="0" applyFont="1" applyAlignment="1">
      <alignment horizontal="left"/>
    </xf>
    <xf numFmtId="0" fontId="4" fillId="2" borderId="2" xfId="0" applyFont="1" applyFill="1" applyBorder="1" applyAlignment="1">
      <alignment vertical="top" wrapText="1" shrinkToFit="1"/>
    </xf>
    <xf numFmtId="0" fontId="3" fillId="2" borderId="2" xfId="0" applyFont="1" applyFill="1" applyBorder="1" applyAlignment="1">
      <alignment horizontal="justify"/>
    </xf>
    <xf numFmtId="0" fontId="2" fillId="5" borderId="2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vertical="center" wrapText="1"/>
    </xf>
    <xf numFmtId="165" fontId="2" fillId="2" borderId="2" xfId="0" applyNumberFormat="1" applyFont="1" applyFill="1" applyBorder="1" applyAlignment="1">
      <alignment horizontal="right" vertical="center" shrinkToFit="1"/>
    </xf>
    <xf numFmtId="49" fontId="2" fillId="0" borderId="0" xfId="0" applyNumberFormat="1" applyFont="1" applyAlignment="1">
      <alignment wrapText="1"/>
    </xf>
    <xf numFmtId="0" fontId="3" fillId="2" borderId="2" xfId="0" applyFont="1" applyFill="1" applyBorder="1" applyAlignment="1">
      <alignment horizontal="left" vertical="center" wrapText="1"/>
    </xf>
    <xf numFmtId="49" fontId="2" fillId="0" borderId="8" xfId="0" applyNumberFormat="1" applyFont="1" applyBorder="1" applyAlignment="1">
      <alignment wrapText="1"/>
    </xf>
    <xf numFmtId="49" fontId="4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left" vertical="center"/>
    </xf>
    <xf numFmtId="164" fontId="4" fillId="0" borderId="2" xfId="0" applyNumberFormat="1" applyFont="1" applyBorder="1" applyAlignment="1">
      <alignment horizontal="right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/>
    </xf>
    <xf numFmtId="164" fontId="2" fillId="0" borderId="2" xfId="0" applyNumberFormat="1" applyFont="1" applyBorder="1" applyAlignment="1">
      <alignment horizontal="right" vertical="center"/>
    </xf>
    <xf numFmtId="164" fontId="2" fillId="0" borderId="2" xfId="0" applyNumberFormat="1" applyFont="1" applyBorder="1" applyAlignment="1">
      <alignment horizontal="right" vertical="center" shrinkToFi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vertical="center" shrinkToFit="1"/>
    </xf>
    <xf numFmtId="164" fontId="4" fillId="0" borderId="2" xfId="0" applyNumberFormat="1" applyFont="1" applyBorder="1" applyAlignment="1">
      <alignment horizontal="right" vertical="center" shrinkToFi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shrinkToFit="1"/>
    </xf>
    <xf numFmtId="49" fontId="4" fillId="0" borderId="2" xfId="0" applyNumberFormat="1" applyFont="1" applyBorder="1" applyAlignment="1">
      <alignment horizontal="center" vertical="center" shrinkToFit="1"/>
    </xf>
    <xf numFmtId="0" fontId="4" fillId="0" borderId="2" xfId="0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49" fontId="2" fillId="0" borderId="2" xfId="0" applyNumberFormat="1" applyFont="1" applyBorder="1" applyAlignment="1">
      <alignment horizontal="center" vertical="center" shrinkToFit="1"/>
    </xf>
    <xf numFmtId="49" fontId="2" fillId="0" borderId="2" xfId="0" applyNumberFormat="1" applyFont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left"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right"/>
    </xf>
    <xf numFmtId="0" fontId="18" fillId="0" borderId="0" xfId="0" applyFont="1" applyAlignment="1">
      <alignment horizontal="right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/>
    </xf>
    <xf numFmtId="0" fontId="4" fillId="2" borderId="0" xfId="0" applyFont="1" applyFill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center" wrapText="1" shrinkToFit="1"/>
    </xf>
    <xf numFmtId="0" fontId="5" fillId="2" borderId="0" xfId="0" applyFont="1" applyFill="1" applyAlignment="1">
      <alignment horizontal="center" shrinkToFit="1"/>
    </xf>
    <xf numFmtId="0" fontId="4" fillId="0" borderId="0" xfId="0" applyFont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2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right"/>
    </xf>
    <xf numFmtId="0" fontId="8" fillId="2" borderId="0" xfId="0" applyFont="1" applyFill="1" applyAlignment="1">
      <alignment horizontal="center"/>
    </xf>
    <xf numFmtId="49" fontId="8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</cellXfs>
  <cellStyles count="14">
    <cellStyle name="xl29" xfId="13" xr:uid="{471F2325-9838-48B1-B207-BE5232DB1CA0}"/>
    <cellStyle name="xl31" xfId="9" xr:uid="{00000000-0005-0000-0000-000000000000}"/>
    <cellStyle name="xl41" xfId="12" xr:uid="{89BFBF43-31C1-41ED-B971-FAACD36C736C}"/>
    <cellStyle name="xl43" xfId="10" xr:uid="{5B349D0B-700E-4302-BD0B-0B0FADA03B36}"/>
    <cellStyle name="xl45" xfId="11" xr:uid="{166ABB20-7725-4ABD-9284-DD158AF02929}"/>
    <cellStyle name="Обычный" xfId="0" builtinId="0"/>
    <cellStyle name="Обычный 10" xfId="8" xr:uid="{00000000-0005-0000-0000-000002000000}"/>
    <cellStyle name="Обычный 2" xfId="1" xr:uid="{00000000-0005-0000-0000-000003000000}"/>
    <cellStyle name="Обычный 3" xfId="2" xr:uid="{00000000-0005-0000-0000-000004000000}"/>
    <cellStyle name="Обычный 4" xfId="3" xr:uid="{00000000-0005-0000-0000-000005000000}"/>
    <cellStyle name="Обычный 5" xfId="4" xr:uid="{00000000-0005-0000-0000-000006000000}"/>
    <cellStyle name="Обычный 7" xfId="5" xr:uid="{00000000-0005-0000-0000-000007000000}"/>
    <cellStyle name="Обычный 8" xfId="6" xr:uid="{00000000-0005-0000-0000-000008000000}"/>
    <cellStyle name="Обычный 9" xfId="7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bc3/Desktop/&#1085;&#1072;&#1089;&#1099;&#1087;&#1093;&#1072;&#1085;/2022&#1075;&#1086;&#1076;/&#1056;&#1077;&#1096;&#1077;&#1085;&#1080;&#1077;%20&#1057;&#1086;&#1074;&#1077;&#1090;&#1072;%202022&#1075;&#1086;&#1076;/&#1048;&#1089;&#1087;&#1086;&#1083;&#1085;&#1077;&#1085;&#1080;&#1077;%20&#1073;&#1102;&#1076;&#1078;&#1077;&#1090;&#1072;/&#1055;&#1086;&#1089;&#1090;&#1072;&#1085;&#1086;&#1074;&#1083;&#1077;&#1085;&#1080;&#1077;%20&#1048;&#1089;&#1087;&#1086;&#1083;&#1085;&#1077;&#1085;&#1080;&#1077;%20&#1073;&#1102;&#1076;&#1078;&#1077;&#1090;&#1072;%20&#1079;&#1072;%203%20&#1082;&#1074;&#1072;&#1088;&#1090;&#1072;&#1083;/&#1044;&#1083;&#1103;%20&#1088;&#1072;&#1073;&#1086;&#1090;&#1099;%20&#1082;%20&#1041;&#1070;&#1044;&#1046;&#1045;&#1058;&#1059;%20&#1055;&#1088;&#1080;&#1083;&#1086;&#1078;&#1077;&#1085;&#1080;&#1077;%20%203,4,5,%206,%207,8,9,10,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ом"/>
      <sheetName val="функцион."/>
      <sheetName val="прил 7"/>
      <sheetName val="субвенции"/>
      <sheetName val="программы"/>
      <sheetName val="Дотация СП"/>
      <sheetName val="глав.расп."/>
    </sheetNames>
    <sheetDataSet>
      <sheetData sheetId="0">
        <row r="23">
          <cell r="H23">
            <v>0</v>
          </cell>
        </row>
        <row r="40">
          <cell r="H40">
            <v>250</v>
          </cell>
        </row>
        <row r="43">
          <cell r="H43">
            <v>492.59999999999997</v>
          </cell>
        </row>
        <row r="84">
          <cell r="H84">
            <v>144</v>
          </cell>
        </row>
        <row r="93">
          <cell r="H93">
            <v>173.5</v>
          </cell>
        </row>
        <row r="177">
          <cell r="H177">
            <v>43061</v>
          </cell>
        </row>
        <row r="180">
          <cell r="H180">
            <v>918</v>
          </cell>
        </row>
        <row r="188">
          <cell r="H188">
            <v>110983.4</v>
          </cell>
        </row>
        <row r="193">
          <cell r="H193">
            <v>3611.2</v>
          </cell>
        </row>
        <row r="204">
          <cell r="H204">
            <v>402.4</v>
          </cell>
        </row>
        <row r="217">
          <cell r="H217">
            <v>315</v>
          </cell>
        </row>
        <row r="224">
          <cell r="H224">
            <v>233.1</v>
          </cell>
        </row>
        <row r="232">
          <cell r="H232">
            <v>837.3</v>
          </cell>
        </row>
        <row r="234">
          <cell r="H234">
            <v>1771</v>
          </cell>
        </row>
        <row r="244">
          <cell r="H244">
            <v>58.3</v>
          </cell>
        </row>
        <row r="245">
          <cell r="H245">
            <v>7518.7</v>
          </cell>
        </row>
        <row r="250">
          <cell r="H250">
            <v>88.9</v>
          </cell>
        </row>
        <row r="251">
          <cell r="H251">
            <v>1630.8999999999999</v>
          </cell>
        </row>
        <row r="254">
          <cell r="H254">
            <v>5164.3</v>
          </cell>
        </row>
        <row r="257">
          <cell r="H257">
            <v>3762.1</v>
          </cell>
        </row>
        <row r="263">
          <cell r="H263">
            <v>2814</v>
          </cell>
        </row>
        <row r="266">
          <cell r="H266">
            <v>1515.6</v>
          </cell>
        </row>
        <row r="276">
          <cell r="H276">
            <v>875</v>
          </cell>
        </row>
        <row r="279">
          <cell r="H279">
            <v>3061.7000000000003</v>
          </cell>
        </row>
        <row r="283">
          <cell r="H283">
            <v>11925.3</v>
          </cell>
        </row>
        <row r="286">
          <cell r="H286">
            <v>1592</v>
          </cell>
        </row>
        <row r="289">
          <cell r="H289">
            <v>555</v>
          </cell>
        </row>
        <row r="292">
          <cell r="H292">
            <v>25686.799999999999</v>
          </cell>
        </row>
        <row r="295">
          <cell r="H295">
            <v>75574.700000000012</v>
          </cell>
        </row>
        <row r="304">
          <cell r="H304">
            <v>5616.8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4" Type="http://schemas.openxmlformats.org/officeDocument/2006/relationships/printerSettings" Target="../printerSettings/printerSettings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014B7-D0DE-412E-9D3B-5CB2829A1E2A}">
  <dimension ref="A1:K84"/>
  <sheetViews>
    <sheetView topLeftCell="A5" workbookViewId="0">
      <selection activeCell="A7" sqref="A7:C7"/>
    </sheetView>
  </sheetViews>
  <sheetFormatPr defaultRowHeight="15" x14ac:dyDescent="0.2"/>
  <cols>
    <col min="1" max="1" width="23" style="122" customWidth="1"/>
    <col min="2" max="2" width="58.42578125" style="155" customWidth="1"/>
    <col min="3" max="3" width="15.7109375" style="156" customWidth="1"/>
    <col min="4" max="4" width="11.7109375" style="122" customWidth="1"/>
    <col min="5" max="5" width="9.28515625" style="122" bestFit="1" customWidth="1"/>
    <col min="6" max="256" width="9.140625" style="122"/>
    <col min="257" max="257" width="26.85546875" style="122" customWidth="1"/>
    <col min="258" max="258" width="75.28515625" style="122" customWidth="1"/>
    <col min="259" max="259" width="17.140625" style="122" customWidth="1"/>
    <col min="260" max="260" width="11.7109375" style="122" customWidth="1"/>
    <col min="261" max="261" width="9.28515625" style="122" bestFit="1" customWidth="1"/>
    <col min="262" max="512" width="9.140625" style="122"/>
    <col min="513" max="513" width="26.85546875" style="122" customWidth="1"/>
    <col min="514" max="514" width="75.28515625" style="122" customWidth="1"/>
    <col min="515" max="515" width="17.140625" style="122" customWidth="1"/>
    <col min="516" max="516" width="11.7109375" style="122" customWidth="1"/>
    <col min="517" max="517" width="9.28515625" style="122" bestFit="1" customWidth="1"/>
    <col min="518" max="768" width="9.140625" style="122"/>
    <col min="769" max="769" width="26.85546875" style="122" customWidth="1"/>
    <col min="770" max="770" width="75.28515625" style="122" customWidth="1"/>
    <col min="771" max="771" width="17.140625" style="122" customWidth="1"/>
    <col min="772" max="772" width="11.7109375" style="122" customWidth="1"/>
    <col min="773" max="773" width="9.28515625" style="122" bestFit="1" customWidth="1"/>
    <col min="774" max="1024" width="9.140625" style="122"/>
    <col min="1025" max="1025" width="26.85546875" style="122" customWidth="1"/>
    <col min="1026" max="1026" width="75.28515625" style="122" customWidth="1"/>
    <col min="1027" max="1027" width="17.140625" style="122" customWidth="1"/>
    <col min="1028" max="1028" width="11.7109375" style="122" customWidth="1"/>
    <col min="1029" max="1029" width="9.28515625" style="122" bestFit="1" customWidth="1"/>
    <col min="1030" max="1280" width="9.140625" style="122"/>
    <col min="1281" max="1281" width="26.85546875" style="122" customWidth="1"/>
    <col min="1282" max="1282" width="75.28515625" style="122" customWidth="1"/>
    <col min="1283" max="1283" width="17.140625" style="122" customWidth="1"/>
    <col min="1284" max="1284" width="11.7109375" style="122" customWidth="1"/>
    <col min="1285" max="1285" width="9.28515625" style="122" bestFit="1" customWidth="1"/>
    <col min="1286" max="1536" width="9.140625" style="122"/>
    <col min="1537" max="1537" width="26.85546875" style="122" customWidth="1"/>
    <col min="1538" max="1538" width="75.28515625" style="122" customWidth="1"/>
    <col min="1539" max="1539" width="17.140625" style="122" customWidth="1"/>
    <col min="1540" max="1540" width="11.7109375" style="122" customWidth="1"/>
    <col min="1541" max="1541" width="9.28515625" style="122" bestFit="1" customWidth="1"/>
    <col min="1542" max="1792" width="9.140625" style="122"/>
    <col min="1793" max="1793" width="26.85546875" style="122" customWidth="1"/>
    <col min="1794" max="1794" width="75.28515625" style="122" customWidth="1"/>
    <col min="1795" max="1795" width="17.140625" style="122" customWidth="1"/>
    <col min="1796" max="1796" width="11.7109375" style="122" customWidth="1"/>
    <col min="1797" max="1797" width="9.28515625" style="122" bestFit="1" customWidth="1"/>
    <col min="1798" max="2048" width="9.140625" style="122"/>
    <col min="2049" max="2049" width="26.85546875" style="122" customWidth="1"/>
    <col min="2050" max="2050" width="75.28515625" style="122" customWidth="1"/>
    <col min="2051" max="2051" width="17.140625" style="122" customWidth="1"/>
    <col min="2052" max="2052" width="11.7109375" style="122" customWidth="1"/>
    <col min="2053" max="2053" width="9.28515625" style="122" bestFit="1" customWidth="1"/>
    <col min="2054" max="2304" width="9.140625" style="122"/>
    <col min="2305" max="2305" width="26.85546875" style="122" customWidth="1"/>
    <col min="2306" max="2306" width="75.28515625" style="122" customWidth="1"/>
    <col min="2307" max="2307" width="17.140625" style="122" customWidth="1"/>
    <col min="2308" max="2308" width="11.7109375" style="122" customWidth="1"/>
    <col min="2309" max="2309" width="9.28515625" style="122" bestFit="1" customWidth="1"/>
    <col min="2310" max="2560" width="9.140625" style="122"/>
    <col min="2561" max="2561" width="26.85546875" style="122" customWidth="1"/>
    <col min="2562" max="2562" width="75.28515625" style="122" customWidth="1"/>
    <col min="2563" max="2563" width="17.140625" style="122" customWidth="1"/>
    <col min="2564" max="2564" width="11.7109375" style="122" customWidth="1"/>
    <col min="2565" max="2565" width="9.28515625" style="122" bestFit="1" customWidth="1"/>
    <col min="2566" max="2816" width="9.140625" style="122"/>
    <col min="2817" max="2817" width="26.85546875" style="122" customWidth="1"/>
    <col min="2818" max="2818" width="75.28515625" style="122" customWidth="1"/>
    <col min="2819" max="2819" width="17.140625" style="122" customWidth="1"/>
    <col min="2820" max="2820" width="11.7109375" style="122" customWidth="1"/>
    <col min="2821" max="2821" width="9.28515625" style="122" bestFit="1" customWidth="1"/>
    <col min="2822" max="3072" width="9.140625" style="122"/>
    <col min="3073" max="3073" width="26.85546875" style="122" customWidth="1"/>
    <col min="3074" max="3074" width="75.28515625" style="122" customWidth="1"/>
    <col min="3075" max="3075" width="17.140625" style="122" customWidth="1"/>
    <col min="3076" max="3076" width="11.7109375" style="122" customWidth="1"/>
    <col min="3077" max="3077" width="9.28515625" style="122" bestFit="1" customWidth="1"/>
    <col min="3078" max="3328" width="9.140625" style="122"/>
    <col min="3329" max="3329" width="26.85546875" style="122" customWidth="1"/>
    <col min="3330" max="3330" width="75.28515625" style="122" customWidth="1"/>
    <col min="3331" max="3331" width="17.140625" style="122" customWidth="1"/>
    <col min="3332" max="3332" width="11.7109375" style="122" customWidth="1"/>
    <col min="3333" max="3333" width="9.28515625" style="122" bestFit="1" customWidth="1"/>
    <col min="3334" max="3584" width="9.140625" style="122"/>
    <col min="3585" max="3585" width="26.85546875" style="122" customWidth="1"/>
    <col min="3586" max="3586" width="75.28515625" style="122" customWidth="1"/>
    <col min="3587" max="3587" width="17.140625" style="122" customWidth="1"/>
    <col min="3588" max="3588" width="11.7109375" style="122" customWidth="1"/>
    <col min="3589" max="3589" width="9.28515625" style="122" bestFit="1" customWidth="1"/>
    <col min="3590" max="3840" width="9.140625" style="122"/>
    <col min="3841" max="3841" width="26.85546875" style="122" customWidth="1"/>
    <col min="3842" max="3842" width="75.28515625" style="122" customWidth="1"/>
    <col min="3843" max="3843" width="17.140625" style="122" customWidth="1"/>
    <col min="3844" max="3844" width="11.7109375" style="122" customWidth="1"/>
    <col min="3845" max="3845" width="9.28515625" style="122" bestFit="1" customWidth="1"/>
    <col min="3846" max="4096" width="9.140625" style="122"/>
    <col min="4097" max="4097" width="26.85546875" style="122" customWidth="1"/>
    <col min="4098" max="4098" width="75.28515625" style="122" customWidth="1"/>
    <col min="4099" max="4099" width="17.140625" style="122" customWidth="1"/>
    <col min="4100" max="4100" width="11.7109375" style="122" customWidth="1"/>
    <col min="4101" max="4101" width="9.28515625" style="122" bestFit="1" customWidth="1"/>
    <col min="4102" max="4352" width="9.140625" style="122"/>
    <col min="4353" max="4353" width="26.85546875" style="122" customWidth="1"/>
    <col min="4354" max="4354" width="75.28515625" style="122" customWidth="1"/>
    <col min="4355" max="4355" width="17.140625" style="122" customWidth="1"/>
    <col min="4356" max="4356" width="11.7109375" style="122" customWidth="1"/>
    <col min="4357" max="4357" width="9.28515625" style="122" bestFit="1" customWidth="1"/>
    <col min="4358" max="4608" width="9.140625" style="122"/>
    <col min="4609" max="4609" width="26.85546875" style="122" customWidth="1"/>
    <col min="4610" max="4610" width="75.28515625" style="122" customWidth="1"/>
    <col min="4611" max="4611" width="17.140625" style="122" customWidth="1"/>
    <col min="4612" max="4612" width="11.7109375" style="122" customWidth="1"/>
    <col min="4613" max="4613" width="9.28515625" style="122" bestFit="1" customWidth="1"/>
    <col min="4614" max="4864" width="9.140625" style="122"/>
    <col min="4865" max="4865" width="26.85546875" style="122" customWidth="1"/>
    <col min="4866" max="4866" width="75.28515625" style="122" customWidth="1"/>
    <col min="4867" max="4867" width="17.140625" style="122" customWidth="1"/>
    <col min="4868" max="4868" width="11.7109375" style="122" customWidth="1"/>
    <col min="4869" max="4869" width="9.28515625" style="122" bestFit="1" customWidth="1"/>
    <col min="4870" max="5120" width="9.140625" style="122"/>
    <col min="5121" max="5121" width="26.85546875" style="122" customWidth="1"/>
    <col min="5122" max="5122" width="75.28515625" style="122" customWidth="1"/>
    <col min="5123" max="5123" width="17.140625" style="122" customWidth="1"/>
    <col min="5124" max="5124" width="11.7109375" style="122" customWidth="1"/>
    <col min="5125" max="5125" width="9.28515625" style="122" bestFit="1" customWidth="1"/>
    <col min="5126" max="5376" width="9.140625" style="122"/>
    <col min="5377" max="5377" width="26.85546875" style="122" customWidth="1"/>
    <col min="5378" max="5378" width="75.28515625" style="122" customWidth="1"/>
    <col min="5379" max="5379" width="17.140625" style="122" customWidth="1"/>
    <col min="5380" max="5380" width="11.7109375" style="122" customWidth="1"/>
    <col min="5381" max="5381" width="9.28515625" style="122" bestFit="1" customWidth="1"/>
    <col min="5382" max="5632" width="9.140625" style="122"/>
    <col min="5633" max="5633" width="26.85546875" style="122" customWidth="1"/>
    <col min="5634" max="5634" width="75.28515625" style="122" customWidth="1"/>
    <col min="5635" max="5635" width="17.140625" style="122" customWidth="1"/>
    <col min="5636" max="5636" width="11.7109375" style="122" customWidth="1"/>
    <col min="5637" max="5637" width="9.28515625" style="122" bestFit="1" customWidth="1"/>
    <col min="5638" max="5888" width="9.140625" style="122"/>
    <col min="5889" max="5889" width="26.85546875" style="122" customWidth="1"/>
    <col min="5890" max="5890" width="75.28515625" style="122" customWidth="1"/>
    <col min="5891" max="5891" width="17.140625" style="122" customWidth="1"/>
    <col min="5892" max="5892" width="11.7109375" style="122" customWidth="1"/>
    <col min="5893" max="5893" width="9.28515625" style="122" bestFit="1" customWidth="1"/>
    <col min="5894" max="6144" width="9.140625" style="122"/>
    <col min="6145" max="6145" width="26.85546875" style="122" customWidth="1"/>
    <col min="6146" max="6146" width="75.28515625" style="122" customWidth="1"/>
    <col min="6147" max="6147" width="17.140625" style="122" customWidth="1"/>
    <col min="6148" max="6148" width="11.7109375" style="122" customWidth="1"/>
    <col min="6149" max="6149" width="9.28515625" style="122" bestFit="1" customWidth="1"/>
    <col min="6150" max="6400" width="9.140625" style="122"/>
    <col min="6401" max="6401" width="26.85546875" style="122" customWidth="1"/>
    <col min="6402" max="6402" width="75.28515625" style="122" customWidth="1"/>
    <col min="6403" max="6403" width="17.140625" style="122" customWidth="1"/>
    <col min="6404" max="6404" width="11.7109375" style="122" customWidth="1"/>
    <col min="6405" max="6405" width="9.28515625" style="122" bestFit="1" customWidth="1"/>
    <col min="6406" max="6656" width="9.140625" style="122"/>
    <col min="6657" max="6657" width="26.85546875" style="122" customWidth="1"/>
    <col min="6658" max="6658" width="75.28515625" style="122" customWidth="1"/>
    <col min="6659" max="6659" width="17.140625" style="122" customWidth="1"/>
    <col min="6660" max="6660" width="11.7109375" style="122" customWidth="1"/>
    <col min="6661" max="6661" width="9.28515625" style="122" bestFit="1" customWidth="1"/>
    <col min="6662" max="6912" width="9.140625" style="122"/>
    <col min="6913" max="6913" width="26.85546875" style="122" customWidth="1"/>
    <col min="6914" max="6914" width="75.28515625" style="122" customWidth="1"/>
    <col min="6915" max="6915" width="17.140625" style="122" customWidth="1"/>
    <col min="6916" max="6916" width="11.7109375" style="122" customWidth="1"/>
    <col min="6917" max="6917" width="9.28515625" style="122" bestFit="1" customWidth="1"/>
    <col min="6918" max="7168" width="9.140625" style="122"/>
    <col min="7169" max="7169" width="26.85546875" style="122" customWidth="1"/>
    <col min="7170" max="7170" width="75.28515625" style="122" customWidth="1"/>
    <col min="7171" max="7171" width="17.140625" style="122" customWidth="1"/>
    <col min="7172" max="7172" width="11.7109375" style="122" customWidth="1"/>
    <col min="7173" max="7173" width="9.28515625" style="122" bestFit="1" customWidth="1"/>
    <col min="7174" max="7424" width="9.140625" style="122"/>
    <col min="7425" max="7425" width="26.85546875" style="122" customWidth="1"/>
    <col min="7426" max="7426" width="75.28515625" style="122" customWidth="1"/>
    <col min="7427" max="7427" width="17.140625" style="122" customWidth="1"/>
    <col min="7428" max="7428" width="11.7109375" style="122" customWidth="1"/>
    <col min="7429" max="7429" width="9.28515625" style="122" bestFit="1" customWidth="1"/>
    <col min="7430" max="7680" width="9.140625" style="122"/>
    <col min="7681" max="7681" width="26.85546875" style="122" customWidth="1"/>
    <col min="7682" max="7682" width="75.28515625" style="122" customWidth="1"/>
    <col min="7683" max="7683" width="17.140625" style="122" customWidth="1"/>
    <col min="7684" max="7684" width="11.7109375" style="122" customWidth="1"/>
    <col min="7685" max="7685" width="9.28515625" style="122" bestFit="1" customWidth="1"/>
    <col min="7686" max="7936" width="9.140625" style="122"/>
    <col min="7937" max="7937" width="26.85546875" style="122" customWidth="1"/>
    <col min="7938" max="7938" width="75.28515625" style="122" customWidth="1"/>
    <col min="7939" max="7939" width="17.140625" style="122" customWidth="1"/>
    <col min="7940" max="7940" width="11.7109375" style="122" customWidth="1"/>
    <col min="7941" max="7941" width="9.28515625" style="122" bestFit="1" customWidth="1"/>
    <col min="7942" max="8192" width="9.140625" style="122"/>
    <col min="8193" max="8193" width="26.85546875" style="122" customWidth="1"/>
    <col min="8194" max="8194" width="75.28515625" style="122" customWidth="1"/>
    <col min="8195" max="8195" width="17.140625" style="122" customWidth="1"/>
    <col min="8196" max="8196" width="11.7109375" style="122" customWidth="1"/>
    <col min="8197" max="8197" width="9.28515625" style="122" bestFit="1" customWidth="1"/>
    <col min="8198" max="8448" width="9.140625" style="122"/>
    <col min="8449" max="8449" width="26.85546875" style="122" customWidth="1"/>
    <col min="8450" max="8450" width="75.28515625" style="122" customWidth="1"/>
    <col min="8451" max="8451" width="17.140625" style="122" customWidth="1"/>
    <col min="8452" max="8452" width="11.7109375" style="122" customWidth="1"/>
    <col min="8453" max="8453" width="9.28515625" style="122" bestFit="1" customWidth="1"/>
    <col min="8454" max="8704" width="9.140625" style="122"/>
    <col min="8705" max="8705" width="26.85546875" style="122" customWidth="1"/>
    <col min="8706" max="8706" width="75.28515625" style="122" customWidth="1"/>
    <col min="8707" max="8707" width="17.140625" style="122" customWidth="1"/>
    <col min="8708" max="8708" width="11.7109375" style="122" customWidth="1"/>
    <col min="8709" max="8709" width="9.28515625" style="122" bestFit="1" customWidth="1"/>
    <col min="8710" max="8960" width="9.140625" style="122"/>
    <col min="8961" max="8961" width="26.85546875" style="122" customWidth="1"/>
    <col min="8962" max="8962" width="75.28515625" style="122" customWidth="1"/>
    <col min="8963" max="8963" width="17.140625" style="122" customWidth="1"/>
    <col min="8964" max="8964" width="11.7109375" style="122" customWidth="1"/>
    <col min="8965" max="8965" width="9.28515625" style="122" bestFit="1" customWidth="1"/>
    <col min="8966" max="9216" width="9.140625" style="122"/>
    <col min="9217" max="9217" width="26.85546875" style="122" customWidth="1"/>
    <col min="9218" max="9218" width="75.28515625" style="122" customWidth="1"/>
    <col min="9219" max="9219" width="17.140625" style="122" customWidth="1"/>
    <col min="9220" max="9220" width="11.7109375" style="122" customWidth="1"/>
    <col min="9221" max="9221" width="9.28515625" style="122" bestFit="1" customWidth="1"/>
    <col min="9222" max="9472" width="9.140625" style="122"/>
    <col min="9473" max="9473" width="26.85546875" style="122" customWidth="1"/>
    <col min="9474" max="9474" width="75.28515625" style="122" customWidth="1"/>
    <col min="9475" max="9475" width="17.140625" style="122" customWidth="1"/>
    <col min="9476" max="9476" width="11.7109375" style="122" customWidth="1"/>
    <col min="9477" max="9477" width="9.28515625" style="122" bestFit="1" customWidth="1"/>
    <col min="9478" max="9728" width="9.140625" style="122"/>
    <col min="9729" max="9729" width="26.85546875" style="122" customWidth="1"/>
    <col min="9730" max="9730" width="75.28515625" style="122" customWidth="1"/>
    <col min="9731" max="9731" width="17.140625" style="122" customWidth="1"/>
    <col min="9732" max="9732" width="11.7109375" style="122" customWidth="1"/>
    <col min="9733" max="9733" width="9.28515625" style="122" bestFit="1" customWidth="1"/>
    <col min="9734" max="9984" width="9.140625" style="122"/>
    <col min="9985" max="9985" width="26.85546875" style="122" customWidth="1"/>
    <col min="9986" max="9986" width="75.28515625" style="122" customWidth="1"/>
    <col min="9987" max="9987" width="17.140625" style="122" customWidth="1"/>
    <col min="9988" max="9988" width="11.7109375" style="122" customWidth="1"/>
    <col min="9989" max="9989" width="9.28515625" style="122" bestFit="1" customWidth="1"/>
    <col min="9990" max="10240" width="9.140625" style="122"/>
    <col min="10241" max="10241" width="26.85546875" style="122" customWidth="1"/>
    <col min="10242" max="10242" width="75.28515625" style="122" customWidth="1"/>
    <col min="10243" max="10243" width="17.140625" style="122" customWidth="1"/>
    <col min="10244" max="10244" width="11.7109375" style="122" customWidth="1"/>
    <col min="10245" max="10245" width="9.28515625" style="122" bestFit="1" customWidth="1"/>
    <col min="10246" max="10496" width="9.140625" style="122"/>
    <col min="10497" max="10497" width="26.85546875" style="122" customWidth="1"/>
    <col min="10498" max="10498" width="75.28515625" style="122" customWidth="1"/>
    <col min="10499" max="10499" width="17.140625" style="122" customWidth="1"/>
    <col min="10500" max="10500" width="11.7109375" style="122" customWidth="1"/>
    <col min="10501" max="10501" width="9.28515625" style="122" bestFit="1" customWidth="1"/>
    <col min="10502" max="10752" width="9.140625" style="122"/>
    <col min="10753" max="10753" width="26.85546875" style="122" customWidth="1"/>
    <col min="10754" max="10754" width="75.28515625" style="122" customWidth="1"/>
    <col min="10755" max="10755" width="17.140625" style="122" customWidth="1"/>
    <col min="10756" max="10756" width="11.7109375" style="122" customWidth="1"/>
    <col min="10757" max="10757" width="9.28515625" style="122" bestFit="1" customWidth="1"/>
    <col min="10758" max="11008" width="9.140625" style="122"/>
    <col min="11009" max="11009" width="26.85546875" style="122" customWidth="1"/>
    <col min="11010" max="11010" width="75.28515625" style="122" customWidth="1"/>
    <col min="11011" max="11011" width="17.140625" style="122" customWidth="1"/>
    <col min="11012" max="11012" width="11.7109375" style="122" customWidth="1"/>
    <col min="11013" max="11013" width="9.28515625" style="122" bestFit="1" customWidth="1"/>
    <col min="11014" max="11264" width="9.140625" style="122"/>
    <col min="11265" max="11265" width="26.85546875" style="122" customWidth="1"/>
    <col min="11266" max="11266" width="75.28515625" style="122" customWidth="1"/>
    <col min="11267" max="11267" width="17.140625" style="122" customWidth="1"/>
    <col min="11268" max="11268" width="11.7109375" style="122" customWidth="1"/>
    <col min="11269" max="11269" width="9.28515625" style="122" bestFit="1" customWidth="1"/>
    <col min="11270" max="11520" width="9.140625" style="122"/>
    <col min="11521" max="11521" width="26.85546875" style="122" customWidth="1"/>
    <col min="11522" max="11522" width="75.28515625" style="122" customWidth="1"/>
    <col min="11523" max="11523" width="17.140625" style="122" customWidth="1"/>
    <col min="11524" max="11524" width="11.7109375" style="122" customWidth="1"/>
    <col min="11525" max="11525" width="9.28515625" style="122" bestFit="1" customWidth="1"/>
    <col min="11526" max="11776" width="9.140625" style="122"/>
    <col min="11777" max="11777" width="26.85546875" style="122" customWidth="1"/>
    <col min="11778" max="11778" width="75.28515625" style="122" customWidth="1"/>
    <col min="11779" max="11779" width="17.140625" style="122" customWidth="1"/>
    <col min="11780" max="11780" width="11.7109375" style="122" customWidth="1"/>
    <col min="11781" max="11781" width="9.28515625" style="122" bestFit="1" customWidth="1"/>
    <col min="11782" max="12032" width="9.140625" style="122"/>
    <col min="12033" max="12033" width="26.85546875" style="122" customWidth="1"/>
    <col min="12034" max="12034" width="75.28515625" style="122" customWidth="1"/>
    <col min="12035" max="12035" width="17.140625" style="122" customWidth="1"/>
    <col min="12036" max="12036" width="11.7109375" style="122" customWidth="1"/>
    <col min="12037" max="12037" width="9.28515625" style="122" bestFit="1" customWidth="1"/>
    <col min="12038" max="12288" width="9.140625" style="122"/>
    <col min="12289" max="12289" width="26.85546875" style="122" customWidth="1"/>
    <col min="12290" max="12290" width="75.28515625" style="122" customWidth="1"/>
    <col min="12291" max="12291" width="17.140625" style="122" customWidth="1"/>
    <col min="12292" max="12292" width="11.7109375" style="122" customWidth="1"/>
    <col min="12293" max="12293" width="9.28515625" style="122" bestFit="1" customWidth="1"/>
    <col min="12294" max="12544" width="9.140625" style="122"/>
    <col min="12545" max="12545" width="26.85546875" style="122" customWidth="1"/>
    <col min="12546" max="12546" width="75.28515625" style="122" customWidth="1"/>
    <col min="12547" max="12547" width="17.140625" style="122" customWidth="1"/>
    <col min="12548" max="12548" width="11.7109375" style="122" customWidth="1"/>
    <col min="12549" max="12549" width="9.28515625" style="122" bestFit="1" customWidth="1"/>
    <col min="12550" max="12800" width="9.140625" style="122"/>
    <col min="12801" max="12801" width="26.85546875" style="122" customWidth="1"/>
    <col min="12802" max="12802" width="75.28515625" style="122" customWidth="1"/>
    <col min="12803" max="12803" width="17.140625" style="122" customWidth="1"/>
    <col min="12804" max="12804" width="11.7109375" style="122" customWidth="1"/>
    <col min="12805" max="12805" width="9.28515625" style="122" bestFit="1" customWidth="1"/>
    <col min="12806" max="13056" width="9.140625" style="122"/>
    <col min="13057" max="13057" width="26.85546875" style="122" customWidth="1"/>
    <col min="13058" max="13058" width="75.28515625" style="122" customWidth="1"/>
    <col min="13059" max="13059" width="17.140625" style="122" customWidth="1"/>
    <col min="13060" max="13060" width="11.7109375" style="122" customWidth="1"/>
    <col min="13061" max="13061" width="9.28515625" style="122" bestFit="1" customWidth="1"/>
    <col min="13062" max="13312" width="9.140625" style="122"/>
    <col min="13313" max="13313" width="26.85546875" style="122" customWidth="1"/>
    <col min="13314" max="13314" width="75.28515625" style="122" customWidth="1"/>
    <col min="13315" max="13315" width="17.140625" style="122" customWidth="1"/>
    <col min="13316" max="13316" width="11.7109375" style="122" customWidth="1"/>
    <col min="13317" max="13317" width="9.28515625" style="122" bestFit="1" customWidth="1"/>
    <col min="13318" max="13568" width="9.140625" style="122"/>
    <col min="13569" max="13569" width="26.85546875" style="122" customWidth="1"/>
    <col min="13570" max="13570" width="75.28515625" style="122" customWidth="1"/>
    <col min="13571" max="13571" width="17.140625" style="122" customWidth="1"/>
    <col min="13572" max="13572" width="11.7109375" style="122" customWidth="1"/>
    <col min="13573" max="13573" width="9.28515625" style="122" bestFit="1" customWidth="1"/>
    <col min="13574" max="13824" width="9.140625" style="122"/>
    <col min="13825" max="13825" width="26.85546875" style="122" customWidth="1"/>
    <col min="13826" max="13826" width="75.28515625" style="122" customWidth="1"/>
    <col min="13827" max="13827" width="17.140625" style="122" customWidth="1"/>
    <col min="13828" max="13828" width="11.7109375" style="122" customWidth="1"/>
    <col min="13829" max="13829" width="9.28515625" style="122" bestFit="1" customWidth="1"/>
    <col min="13830" max="14080" width="9.140625" style="122"/>
    <col min="14081" max="14081" width="26.85546875" style="122" customWidth="1"/>
    <col min="14082" max="14082" width="75.28515625" style="122" customWidth="1"/>
    <col min="14083" max="14083" width="17.140625" style="122" customWidth="1"/>
    <col min="14084" max="14084" width="11.7109375" style="122" customWidth="1"/>
    <col min="14085" max="14085" width="9.28515625" style="122" bestFit="1" customWidth="1"/>
    <col min="14086" max="14336" width="9.140625" style="122"/>
    <col min="14337" max="14337" width="26.85546875" style="122" customWidth="1"/>
    <col min="14338" max="14338" width="75.28515625" style="122" customWidth="1"/>
    <col min="14339" max="14339" width="17.140625" style="122" customWidth="1"/>
    <col min="14340" max="14340" width="11.7109375" style="122" customWidth="1"/>
    <col min="14341" max="14341" width="9.28515625" style="122" bestFit="1" customWidth="1"/>
    <col min="14342" max="14592" width="9.140625" style="122"/>
    <col min="14593" max="14593" width="26.85546875" style="122" customWidth="1"/>
    <col min="14594" max="14594" width="75.28515625" style="122" customWidth="1"/>
    <col min="14595" max="14595" width="17.140625" style="122" customWidth="1"/>
    <col min="14596" max="14596" width="11.7109375" style="122" customWidth="1"/>
    <col min="14597" max="14597" width="9.28515625" style="122" bestFit="1" customWidth="1"/>
    <col min="14598" max="14848" width="9.140625" style="122"/>
    <col min="14849" max="14849" width="26.85546875" style="122" customWidth="1"/>
    <col min="14850" max="14850" width="75.28515625" style="122" customWidth="1"/>
    <col min="14851" max="14851" width="17.140625" style="122" customWidth="1"/>
    <col min="14852" max="14852" width="11.7109375" style="122" customWidth="1"/>
    <col min="14853" max="14853" width="9.28515625" style="122" bestFit="1" customWidth="1"/>
    <col min="14854" max="15104" width="9.140625" style="122"/>
    <col min="15105" max="15105" width="26.85546875" style="122" customWidth="1"/>
    <col min="15106" max="15106" width="75.28515625" style="122" customWidth="1"/>
    <col min="15107" max="15107" width="17.140625" style="122" customWidth="1"/>
    <col min="15108" max="15108" width="11.7109375" style="122" customWidth="1"/>
    <col min="15109" max="15109" width="9.28515625" style="122" bestFit="1" customWidth="1"/>
    <col min="15110" max="15360" width="9.140625" style="122"/>
    <col min="15361" max="15361" width="26.85546875" style="122" customWidth="1"/>
    <col min="15362" max="15362" width="75.28515625" style="122" customWidth="1"/>
    <col min="15363" max="15363" width="17.140625" style="122" customWidth="1"/>
    <col min="15364" max="15364" width="11.7109375" style="122" customWidth="1"/>
    <col min="15365" max="15365" width="9.28515625" style="122" bestFit="1" customWidth="1"/>
    <col min="15366" max="15616" width="9.140625" style="122"/>
    <col min="15617" max="15617" width="26.85546875" style="122" customWidth="1"/>
    <col min="15618" max="15618" width="75.28515625" style="122" customWidth="1"/>
    <col min="15619" max="15619" width="17.140625" style="122" customWidth="1"/>
    <col min="15620" max="15620" width="11.7109375" style="122" customWidth="1"/>
    <col min="15621" max="15621" width="9.28515625" style="122" bestFit="1" customWidth="1"/>
    <col min="15622" max="15872" width="9.140625" style="122"/>
    <col min="15873" max="15873" width="26.85546875" style="122" customWidth="1"/>
    <col min="15874" max="15874" width="75.28515625" style="122" customWidth="1"/>
    <col min="15875" max="15875" width="17.140625" style="122" customWidth="1"/>
    <col min="15876" max="15876" width="11.7109375" style="122" customWidth="1"/>
    <col min="15877" max="15877" width="9.28515625" style="122" bestFit="1" customWidth="1"/>
    <col min="15878" max="16128" width="9.140625" style="122"/>
    <col min="16129" max="16129" width="26.85546875" style="122" customWidth="1"/>
    <col min="16130" max="16130" width="75.28515625" style="122" customWidth="1"/>
    <col min="16131" max="16131" width="17.140625" style="122" customWidth="1"/>
    <col min="16132" max="16132" width="11.7109375" style="122" customWidth="1"/>
    <col min="16133" max="16133" width="9.28515625" style="122" bestFit="1" customWidth="1"/>
    <col min="16134" max="16384" width="9.140625" style="122"/>
  </cols>
  <sheetData>
    <row r="1" spans="1:4" ht="15.75" hidden="1" x14ac:dyDescent="0.25">
      <c r="B1" s="231" t="s">
        <v>526</v>
      </c>
      <c r="C1" s="231"/>
    </row>
    <row r="2" spans="1:4" ht="15.75" hidden="1" x14ac:dyDescent="0.25">
      <c r="B2" s="232" t="s">
        <v>527</v>
      </c>
      <c r="C2" s="232"/>
    </row>
    <row r="3" spans="1:4" ht="15.75" hidden="1" x14ac:dyDescent="0.25">
      <c r="B3" s="232" t="s">
        <v>528</v>
      </c>
      <c r="C3" s="232"/>
    </row>
    <row r="4" spans="1:4" ht="15.75" hidden="1" x14ac:dyDescent="0.25">
      <c r="B4" s="232" t="s">
        <v>529</v>
      </c>
      <c r="C4" s="232"/>
    </row>
    <row r="5" spans="1:4" ht="19.149999999999999" customHeight="1" x14ac:dyDescent="0.25">
      <c r="A5" s="118"/>
      <c r="B5" s="233" t="s">
        <v>659</v>
      </c>
      <c r="C5" s="233"/>
      <c r="D5" s="123"/>
    </row>
    <row r="6" spans="1:4" ht="13.5" customHeight="1" x14ac:dyDescent="0.25">
      <c r="A6" s="234" t="s">
        <v>660</v>
      </c>
      <c r="B6" s="234"/>
      <c r="C6" s="234"/>
      <c r="D6" s="124"/>
    </row>
    <row r="7" spans="1:4" ht="24" customHeight="1" x14ac:dyDescent="0.25">
      <c r="A7" s="227" t="s">
        <v>744</v>
      </c>
      <c r="B7" s="227"/>
      <c r="C7" s="227"/>
      <c r="D7" s="125"/>
    </row>
    <row r="8" spans="1:4" ht="23.25" customHeight="1" x14ac:dyDescent="0.25">
      <c r="A8" s="126"/>
      <c r="B8" s="126"/>
      <c r="C8" s="127"/>
      <c r="D8" s="128"/>
    </row>
    <row r="9" spans="1:4" s="130" customFormat="1" ht="20.25" customHeight="1" x14ac:dyDescent="0.25">
      <c r="A9" s="228" t="s">
        <v>530</v>
      </c>
      <c r="B9" s="228"/>
      <c r="C9" s="228"/>
      <c r="D9" s="129"/>
    </row>
    <row r="10" spans="1:4" s="130" customFormat="1" ht="20.25" customHeight="1" x14ac:dyDescent="0.25">
      <c r="A10" s="228" t="s">
        <v>742</v>
      </c>
      <c r="B10" s="228"/>
      <c r="C10" s="228"/>
    </row>
    <row r="11" spans="1:4" ht="23.25" customHeight="1" x14ac:dyDescent="0.25">
      <c r="A11" s="126"/>
      <c r="B11" s="131"/>
      <c r="C11" s="132" t="s">
        <v>531</v>
      </c>
    </row>
    <row r="12" spans="1:4" ht="51.75" customHeight="1" x14ac:dyDescent="0.2">
      <c r="A12" s="133" t="s">
        <v>532</v>
      </c>
      <c r="B12" s="134" t="s">
        <v>446</v>
      </c>
      <c r="C12" s="229" t="s">
        <v>743</v>
      </c>
    </row>
    <row r="13" spans="1:4" ht="29.25" hidden="1" customHeight="1" x14ac:dyDescent="0.2">
      <c r="A13" s="133"/>
      <c r="B13" s="134"/>
      <c r="C13" s="230"/>
    </row>
    <row r="14" spans="1:4" ht="17.25" customHeight="1" x14ac:dyDescent="0.2">
      <c r="A14" s="135" t="s">
        <v>533</v>
      </c>
      <c r="B14" s="136" t="s">
        <v>534</v>
      </c>
      <c r="C14" s="137">
        <f>C15+C16+C21+C27+C31+C33+C37+C38+C44+C45+C41</f>
        <v>33698.1</v>
      </c>
      <c r="D14" s="138"/>
    </row>
    <row r="15" spans="1:4" ht="18" customHeight="1" x14ac:dyDescent="0.2">
      <c r="A15" s="139" t="s">
        <v>535</v>
      </c>
      <c r="B15" s="140" t="s">
        <v>536</v>
      </c>
      <c r="C15" s="141">
        <v>14454.3</v>
      </c>
    </row>
    <row r="16" spans="1:4" ht="32.25" customHeight="1" x14ac:dyDescent="0.2">
      <c r="A16" s="135" t="s">
        <v>537</v>
      </c>
      <c r="B16" s="136" t="s">
        <v>538</v>
      </c>
      <c r="C16" s="137">
        <f>C17+C18+C19+C20</f>
        <v>3218.8</v>
      </c>
    </row>
    <row r="17" spans="1:3" ht="75.75" customHeight="1" x14ac:dyDescent="0.2">
      <c r="A17" s="139" t="s">
        <v>539</v>
      </c>
      <c r="B17" s="140" t="s">
        <v>540</v>
      </c>
      <c r="C17" s="141">
        <v>1573.9</v>
      </c>
    </row>
    <row r="18" spans="1:3" ht="90" customHeight="1" x14ac:dyDescent="0.2">
      <c r="A18" s="139" t="s">
        <v>541</v>
      </c>
      <c r="B18" s="140" t="s">
        <v>542</v>
      </c>
      <c r="C18" s="141">
        <v>8.9</v>
      </c>
    </row>
    <row r="19" spans="1:3" ht="73.5" customHeight="1" x14ac:dyDescent="0.2">
      <c r="A19" s="139" t="s">
        <v>543</v>
      </c>
      <c r="B19" s="140" t="s">
        <v>544</v>
      </c>
      <c r="C19" s="141">
        <v>1811.7</v>
      </c>
    </row>
    <row r="20" spans="1:3" ht="73.5" customHeight="1" x14ac:dyDescent="0.2">
      <c r="A20" s="139" t="s">
        <v>545</v>
      </c>
      <c r="B20" s="140" t="s">
        <v>546</v>
      </c>
      <c r="C20" s="141">
        <v>-175.7</v>
      </c>
    </row>
    <row r="21" spans="1:3" ht="17.25" customHeight="1" x14ac:dyDescent="0.2">
      <c r="A21" s="135" t="s">
        <v>547</v>
      </c>
      <c r="B21" s="136" t="s">
        <v>548</v>
      </c>
      <c r="C21" s="137">
        <f>C22+C23+C25+C26</f>
        <v>3870.3</v>
      </c>
    </row>
    <row r="22" spans="1:3" ht="33" customHeight="1" x14ac:dyDescent="0.2">
      <c r="A22" s="139" t="s">
        <v>549</v>
      </c>
      <c r="B22" s="140" t="s">
        <v>550</v>
      </c>
      <c r="C22" s="141">
        <v>1411.1</v>
      </c>
    </row>
    <row r="23" spans="1:3" ht="31.5" customHeight="1" x14ac:dyDescent="0.2">
      <c r="A23" s="139" t="s">
        <v>551</v>
      </c>
      <c r="B23" s="140" t="s">
        <v>552</v>
      </c>
      <c r="C23" s="141">
        <v>33.5</v>
      </c>
    </row>
    <row r="24" spans="1:3" ht="48" hidden="1" customHeight="1" x14ac:dyDescent="0.2">
      <c r="A24" s="139" t="s">
        <v>553</v>
      </c>
      <c r="B24" s="140" t="s">
        <v>554</v>
      </c>
      <c r="C24" s="141"/>
    </row>
    <row r="25" spans="1:3" ht="18.75" customHeight="1" x14ac:dyDescent="0.2">
      <c r="A25" s="139" t="s">
        <v>555</v>
      </c>
      <c r="B25" s="140" t="s">
        <v>556</v>
      </c>
      <c r="C25" s="141">
        <v>1907.2</v>
      </c>
    </row>
    <row r="26" spans="1:3" s="142" customFormat="1" ht="30.75" customHeight="1" x14ac:dyDescent="0.2">
      <c r="A26" s="139" t="s">
        <v>557</v>
      </c>
      <c r="B26" s="140" t="s">
        <v>558</v>
      </c>
      <c r="C26" s="141">
        <v>518.5</v>
      </c>
    </row>
    <row r="27" spans="1:3" s="142" customFormat="1" ht="16.5" customHeight="1" x14ac:dyDescent="0.2">
      <c r="A27" s="135" t="s">
        <v>559</v>
      </c>
      <c r="B27" s="136" t="s">
        <v>560</v>
      </c>
      <c r="C27" s="137">
        <f>C30</f>
        <v>4049.2</v>
      </c>
    </row>
    <row r="28" spans="1:3" s="142" customFormat="1" ht="48.75" hidden="1" customHeight="1" x14ac:dyDescent="0.2">
      <c r="A28" s="139" t="s">
        <v>561</v>
      </c>
      <c r="B28" s="140" t="s">
        <v>562</v>
      </c>
      <c r="C28" s="141" t="s">
        <v>563</v>
      </c>
    </row>
    <row r="29" spans="1:3" s="142" customFormat="1" ht="28.5" hidden="1" customHeight="1" x14ac:dyDescent="0.2">
      <c r="A29" s="139" t="s">
        <v>564</v>
      </c>
      <c r="B29" s="140" t="s">
        <v>565</v>
      </c>
      <c r="C29" s="141" t="s">
        <v>563</v>
      </c>
    </row>
    <row r="30" spans="1:3" s="142" customFormat="1" ht="18" customHeight="1" x14ac:dyDescent="0.2">
      <c r="A30" s="139" t="s">
        <v>566</v>
      </c>
      <c r="B30" s="140" t="s">
        <v>567</v>
      </c>
      <c r="C30" s="141">
        <v>4049.2</v>
      </c>
    </row>
    <row r="31" spans="1:3" ht="21" customHeight="1" x14ac:dyDescent="0.2">
      <c r="A31" s="135" t="s">
        <v>568</v>
      </c>
      <c r="B31" s="136" t="s">
        <v>569</v>
      </c>
      <c r="C31" s="137">
        <v>2107.6</v>
      </c>
    </row>
    <row r="32" spans="1:3" ht="15.75" hidden="1" customHeight="1" x14ac:dyDescent="0.2">
      <c r="A32" s="139" t="s">
        <v>570</v>
      </c>
      <c r="B32" s="140" t="s">
        <v>571</v>
      </c>
      <c r="C32" s="141">
        <v>3809587.87</v>
      </c>
    </row>
    <row r="33" spans="1:11" ht="46.5" customHeight="1" x14ac:dyDescent="0.2">
      <c r="A33" s="135" t="s">
        <v>572</v>
      </c>
      <c r="B33" s="136" t="s">
        <v>573</v>
      </c>
      <c r="C33" s="137">
        <f>C34+C36</f>
        <v>2614.6</v>
      </c>
    </row>
    <row r="34" spans="1:11" ht="63.6" customHeight="1" x14ac:dyDescent="0.2">
      <c r="A34" s="139" t="s">
        <v>574</v>
      </c>
      <c r="B34" s="140" t="s">
        <v>575</v>
      </c>
      <c r="C34" s="141">
        <v>1697</v>
      </c>
    </row>
    <row r="35" spans="1:11" ht="54.75" hidden="1" customHeight="1" x14ac:dyDescent="0.25">
      <c r="A35" s="139" t="s">
        <v>576</v>
      </c>
      <c r="B35" s="140" t="s">
        <v>577</v>
      </c>
      <c r="C35" s="141"/>
      <c r="D35" s="143"/>
      <c r="E35" s="143"/>
      <c r="F35" s="143"/>
      <c r="G35" s="143"/>
      <c r="H35" s="143"/>
      <c r="I35" s="143"/>
      <c r="J35" s="143"/>
      <c r="K35" s="143"/>
    </row>
    <row r="36" spans="1:11" ht="74.25" customHeight="1" x14ac:dyDescent="0.2">
      <c r="A36" s="139" t="s">
        <v>578</v>
      </c>
      <c r="B36" s="140" t="s">
        <v>579</v>
      </c>
      <c r="C36" s="141">
        <v>917.6</v>
      </c>
    </row>
    <row r="37" spans="1:11" ht="33.75" customHeight="1" x14ac:dyDescent="0.2">
      <c r="A37" s="135" t="s">
        <v>580</v>
      </c>
      <c r="B37" s="136" t="s">
        <v>581</v>
      </c>
      <c r="C37" s="137">
        <v>141.5</v>
      </c>
    </row>
    <row r="38" spans="1:11" ht="33" customHeight="1" x14ac:dyDescent="0.2">
      <c r="A38" s="135" t="s">
        <v>582</v>
      </c>
      <c r="B38" s="136" t="s">
        <v>583</v>
      </c>
      <c r="C38" s="137">
        <f>C39+C40</f>
        <v>1473.5</v>
      </c>
    </row>
    <row r="39" spans="1:11" ht="20.25" customHeight="1" x14ac:dyDescent="0.2">
      <c r="A39" s="139" t="s">
        <v>584</v>
      </c>
      <c r="B39" s="140" t="s">
        <v>585</v>
      </c>
      <c r="C39" s="141">
        <v>1283.5</v>
      </c>
    </row>
    <row r="40" spans="1:11" ht="20.25" customHeight="1" x14ac:dyDescent="0.2">
      <c r="A40" s="139" t="s">
        <v>586</v>
      </c>
      <c r="B40" s="140" t="s">
        <v>587</v>
      </c>
      <c r="C40" s="141">
        <v>190</v>
      </c>
    </row>
    <row r="41" spans="1:11" ht="34.5" customHeight="1" x14ac:dyDescent="0.2">
      <c r="A41" s="135" t="s">
        <v>588</v>
      </c>
      <c r="B41" s="136" t="s">
        <v>589</v>
      </c>
      <c r="C41" s="137">
        <f>C42+C43</f>
        <v>1234.8</v>
      </c>
    </row>
    <row r="42" spans="1:11" ht="30" hidden="1" customHeight="1" x14ac:dyDescent="0.2">
      <c r="A42" s="139" t="s">
        <v>590</v>
      </c>
      <c r="B42" s="140" t="s">
        <v>591</v>
      </c>
      <c r="C42" s="141"/>
    </row>
    <row r="43" spans="1:11" ht="65.25" customHeight="1" x14ac:dyDescent="0.2">
      <c r="A43" s="139" t="s">
        <v>592</v>
      </c>
      <c r="B43" s="140" t="s">
        <v>593</v>
      </c>
      <c r="C43" s="141">
        <v>1234.8</v>
      </c>
    </row>
    <row r="44" spans="1:11" ht="18" customHeight="1" x14ac:dyDescent="0.2">
      <c r="A44" s="135" t="s">
        <v>594</v>
      </c>
      <c r="B44" s="136" t="s">
        <v>595</v>
      </c>
      <c r="C44" s="137">
        <v>192.2</v>
      </c>
    </row>
    <row r="45" spans="1:11" ht="18" customHeight="1" x14ac:dyDescent="0.2">
      <c r="A45" s="135" t="s">
        <v>596</v>
      </c>
      <c r="B45" s="136" t="s">
        <v>597</v>
      </c>
      <c r="C45" s="137">
        <v>341.3</v>
      </c>
    </row>
    <row r="46" spans="1:11" ht="18.75" customHeight="1" x14ac:dyDescent="0.2">
      <c r="A46" s="135" t="s">
        <v>598</v>
      </c>
      <c r="B46" s="136" t="s">
        <v>599</v>
      </c>
      <c r="C46" s="137">
        <f>C47+C48+C50+C58+C73+C76+C79+C80+C49</f>
        <v>400389.50000000006</v>
      </c>
      <c r="E46" s="144"/>
    </row>
    <row r="47" spans="1:11" ht="30" x14ac:dyDescent="0.2">
      <c r="A47" s="139" t="s">
        <v>600</v>
      </c>
      <c r="B47" s="140" t="s">
        <v>601</v>
      </c>
      <c r="C47" s="141">
        <v>40339.599999999999</v>
      </c>
    </row>
    <row r="48" spans="1:11" ht="30" x14ac:dyDescent="0.2">
      <c r="A48" s="139" t="s">
        <v>602</v>
      </c>
      <c r="B48" s="140" t="s">
        <v>603</v>
      </c>
      <c r="C48" s="141">
        <v>1524.1</v>
      </c>
    </row>
    <row r="49" spans="1:3" ht="27.75" hidden="1" customHeight="1" x14ac:dyDescent="0.2">
      <c r="A49" s="139" t="s">
        <v>604</v>
      </c>
      <c r="B49" s="145" t="s">
        <v>605</v>
      </c>
      <c r="C49" s="141">
        <v>1219.7</v>
      </c>
    </row>
    <row r="50" spans="1:3" ht="31.5" customHeight="1" x14ac:dyDescent="0.2">
      <c r="A50" s="135" t="s">
        <v>606</v>
      </c>
      <c r="B50" s="136" t="s">
        <v>607</v>
      </c>
      <c r="C50" s="137">
        <f>C52+C53+C54+C55+C57+C56+C51</f>
        <v>31943.7</v>
      </c>
    </row>
    <row r="51" spans="1:3" ht="56.25" hidden="1" customHeight="1" x14ac:dyDescent="0.2">
      <c r="A51" s="139" t="s">
        <v>608</v>
      </c>
      <c r="B51" s="140" t="s">
        <v>609</v>
      </c>
      <c r="C51" s="141">
        <v>14800</v>
      </c>
    </row>
    <row r="52" spans="1:3" ht="18" customHeight="1" x14ac:dyDescent="0.2">
      <c r="A52" s="139" t="s">
        <v>610</v>
      </c>
      <c r="B52" s="140" t="s">
        <v>611</v>
      </c>
      <c r="C52" s="141">
        <v>11549.2</v>
      </c>
    </row>
    <row r="53" spans="1:3" ht="30" hidden="1" customHeight="1" x14ac:dyDescent="0.25">
      <c r="A53" s="139" t="s">
        <v>676</v>
      </c>
      <c r="B53" s="178" t="s">
        <v>677</v>
      </c>
      <c r="C53" s="141">
        <v>110</v>
      </c>
    </row>
    <row r="54" spans="1:3" ht="57.75" customHeight="1" x14ac:dyDescent="0.25">
      <c r="A54" s="139" t="s">
        <v>612</v>
      </c>
      <c r="B54" s="147" t="s">
        <v>613</v>
      </c>
      <c r="C54" s="141">
        <v>5484.5</v>
      </c>
    </row>
    <row r="55" spans="1:3" ht="39" hidden="1" customHeight="1" x14ac:dyDescent="0.2">
      <c r="A55" s="139" t="s">
        <v>614</v>
      </c>
      <c r="B55" s="146" t="s">
        <v>615</v>
      </c>
      <c r="C55" s="141"/>
    </row>
    <row r="56" spans="1:3" ht="41.25" hidden="1" customHeight="1" x14ac:dyDescent="0.25">
      <c r="A56" s="139" t="s">
        <v>616</v>
      </c>
      <c r="B56" s="146" t="s">
        <v>617</v>
      </c>
      <c r="C56" s="148"/>
    </row>
    <row r="57" spans="1:3" ht="43.9" hidden="1" customHeight="1" x14ac:dyDescent="0.2">
      <c r="A57" s="139" t="s">
        <v>608</v>
      </c>
      <c r="B57" s="146" t="s">
        <v>618</v>
      </c>
      <c r="C57" s="141"/>
    </row>
    <row r="58" spans="1:3" ht="31.5" customHeight="1" x14ac:dyDescent="0.2">
      <c r="A58" s="135" t="s">
        <v>619</v>
      </c>
      <c r="B58" s="136" t="s">
        <v>620</v>
      </c>
      <c r="C58" s="137">
        <f>C59+C60+C61+C63+C64+C65+C66+C67+C68+C69+C72+C71+C62+C70</f>
        <v>312609.90000000002</v>
      </c>
    </row>
    <row r="59" spans="1:3" ht="45" x14ac:dyDescent="0.2">
      <c r="A59" s="139" t="s">
        <v>621</v>
      </c>
      <c r="B59" s="140" t="s">
        <v>622</v>
      </c>
      <c r="C59" s="141">
        <v>2818.5</v>
      </c>
    </row>
    <row r="60" spans="1:3" ht="45" x14ac:dyDescent="0.2">
      <c r="A60" s="139" t="s">
        <v>623</v>
      </c>
      <c r="B60" s="140" t="s">
        <v>624</v>
      </c>
      <c r="C60" s="141"/>
    </row>
    <row r="61" spans="1:3" ht="45" customHeight="1" x14ac:dyDescent="0.2">
      <c r="A61" s="139" t="s">
        <v>625</v>
      </c>
      <c r="B61" s="140" t="s">
        <v>626</v>
      </c>
      <c r="C61" s="141">
        <v>1631</v>
      </c>
    </row>
    <row r="62" spans="1:3" ht="32.25" customHeight="1" x14ac:dyDescent="0.2">
      <c r="A62" s="139" t="s">
        <v>627</v>
      </c>
      <c r="B62" s="140" t="s">
        <v>628</v>
      </c>
      <c r="C62" s="141">
        <v>177981.7</v>
      </c>
    </row>
    <row r="63" spans="1:3" ht="49.5" customHeight="1" x14ac:dyDescent="0.2">
      <c r="A63" s="139" t="s">
        <v>629</v>
      </c>
      <c r="B63" s="140" t="s">
        <v>630</v>
      </c>
      <c r="C63" s="141">
        <v>1771</v>
      </c>
    </row>
    <row r="64" spans="1:3" ht="77.25" customHeight="1" x14ac:dyDescent="0.2">
      <c r="A64" s="139" t="s">
        <v>631</v>
      </c>
      <c r="B64" s="140" t="s">
        <v>632</v>
      </c>
      <c r="C64" s="141">
        <v>837.3</v>
      </c>
    </row>
    <row r="65" spans="1:3" ht="61.5" customHeight="1" x14ac:dyDescent="0.2">
      <c r="A65" s="139" t="s">
        <v>633</v>
      </c>
      <c r="B65" s="140" t="s">
        <v>462</v>
      </c>
      <c r="C65" s="141">
        <v>25815.3</v>
      </c>
    </row>
    <row r="66" spans="1:3" ht="35.25" customHeight="1" x14ac:dyDescent="0.2">
      <c r="A66" s="139" t="s">
        <v>634</v>
      </c>
      <c r="B66" s="140" t="s">
        <v>635</v>
      </c>
      <c r="C66" s="141">
        <v>7623.6</v>
      </c>
    </row>
    <row r="67" spans="1:3" ht="87.75" hidden="1" customHeight="1" x14ac:dyDescent="0.2">
      <c r="A67" s="139"/>
      <c r="B67" s="140"/>
      <c r="C67" s="141"/>
    </row>
    <row r="68" spans="1:3" ht="46.15" customHeight="1" x14ac:dyDescent="0.2">
      <c r="A68" s="139" t="s">
        <v>636</v>
      </c>
      <c r="B68" s="140" t="s">
        <v>637</v>
      </c>
      <c r="C68" s="141">
        <v>11970.1</v>
      </c>
    </row>
    <row r="69" spans="1:3" ht="46.5" customHeight="1" x14ac:dyDescent="0.2">
      <c r="A69" s="139" t="s">
        <v>638</v>
      </c>
      <c r="B69" s="149" t="s">
        <v>639</v>
      </c>
      <c r="C69" s="141">
        <v>5713.6</v>
      </c>
    </row>
    <row r="70" spans="1:3" ht="21" hidden="1" customHeight="1" x14ac:dyDescent="0.2">
      <c r="A70" s="139" t="s">
        <v>640</v>
      </c>
      <c r="B70" s="140" t="s">
        <v>641</v>
      </c>
      <c r="C70" s="141">
        <v>315</v>
      </c>
    </row>
    <row r="71" spans="1:3" ht="49.5" customHeight="1" x14ac:dyDescent="0.25">
      <c r="A71" s="139" t="s">
        <v>642</v>
      </c>
      <c r="B71" s="150" t="s">
        <v>643</v>
      </c>
      <c r="C71" s="151">
        <v>76132.800000000003</v>
      </c>
    </row>
    <row r="72" spans="1:3" ht="14.25" hidden="1" customHeight="1" x14ac:dyDescent="0.2">
      <c r="A72" s="139"/>
      <c r="B72" s="140"/>
      <c r="C72" s="151"/>
    </row>
    <row r="73" spans="1:3" ht="21" hidden="1" customHeight="1" x14ac:dyDescent="0.2">
      <c r="A73" s="135" t="s">
        <v>644</v>
      </c>
      <c r="B73" s="136" t="s">
        <v>645</v>
      </c>
      <c r="C73" s="152">
        <f>C74+C75</f>
        <v>12751.9</v>
      </c>
    </row>
    <row r="74" spans="1:3" ht="61.5" hidden="1" customHeight="1" x14ac:dyDescent="0.25">
      <c r="A74" s="153" t="s">
        <v>646</v>
      </c>
      <c r="B74" s="150" t="s">
        <v>647</v>
      </c>
      <c r="C74" s="151">
        <v>9051.9</v>
      </c>
    </row>
    <row r="75" spans="1:3" ht="30" hidden="1" customHeight="1" x14ac:dyDescent="0.25">
      <c r="A75" s="139" t="s">
        <v>648</v>
      </c>
      <c r="B75" s="150" t="s">
        <v>649</v>
      </c>
      <c r="C75" s="151">
        <v>3700</v>
      </c>
    </row>
    <row r="76" spans="1:3" ht="16.5" hidden="1" customHeight="1" x14ac:dyDescent="0.2">
      <c r="A76" s="135" t="s">
        <v>650</v>
      </c>
      <c r="B76" s="140" t="s">
        <v>651</v>
      </c>
      <c r="C76" s="137"/>
    </row>
    <row r="77" spans="1:3" ht="45" hidden="1" customHeight="1" x14ac:dyDescent="0.2">
      <c r="A77" s="139" t="s">
        <v>652</v>
      </c>
      <c r="B77" s="140" t="s">
        <v>653</v>
      </c>
      <c r="C77" s="141"/>
    </row>
    <row r="78" spans="1:3" ht="15.75" hidden="1" customHeight="1" x14ac:dyDescent="0.2">
      <c r="A78" s="139"/>
      <c r="B78" s="140"/>
      <c r="C78" s="141"/>
    </row>
    <row r="79" spans="1:3" ht="90.75" customHeight="1" x14ac:dyDescent="0.2">
      <c r="A79" s="139" t="s">
        <v>654</v>
      </c>
      <c r="B79" s="140" t="s">
        <v>655</v>
      </c>
      <c r="C79" s="141">
        <v>6.1</v>
      </c>
    </row>
    <row r="80" spans="1:3" ht="46.5" customHeight="1" x14ac:dyDescent="0.2">
      <c r="A80" s="139" t="s">
        <v>656</v>
      </c>
      <c r="B80" s="140" t="s">
        <v>657</v>
      </c>
      <c r="C80" s="141">
        <v>-5.5</v>
      </c>
    </row>
    <row r="81" spans="1:3" ht="21" customHeight="1" x14ac:dyDescent="0.2">
      <c r="A81" s="154"/>
      <c r="B81" s="158" t="s">
        <v>661</v>
      </c>
      <c r="C81" s="137">
        <f>C14+C46</f>
        <v>434087.60000000003</v>
      </c>
    </row>
    <row r="82" spans="1:3" ht="33.75" customHeight="1" x14ac:dyDescent="0.2"/>
    <row r="83" spans="1:3" s="98" customFormat="1" ht="18.75" x14ac:dyDescent="0.3">
      <c r="A83" s="98" t="s">
        <v>658</v>
      </c>
      <c r="C83" s="157"/>
    </row>
    <row r="84" spans="1:3" s="98" customFormat="1" ht="18.75" x14ac:dyDescent="0.3">
      <c r="A84" s="98" t="s">
        <v>710</v>
      </c>
      <c r="C84" s="157"/>
    </row>
  </sheetData>
  <mergeCells count="10">
    <mergeCell ref="A7:C7"/>
    <mergeCell ref="A9:C9"/>
    <mergeCell ref="A10:C10"/>
    <mergeCell ref="C12:C13"/>
    <mergeCell ref="B1:C1"/>
    <mergeCell ref="B2:C2"/>
    <mergeCell ref="B3:C3"/>
    <mergeCell ref="B4:C4"/>
    <mergeCell ref="B5:C5"/>
    <mergeCell ref="A6:C6"/>
  </mergeCells>
  <pageMargins left="0.51181102362204722" right="0.31496062992125984" top="0.35433070866141736" bottom="0.15748031496062992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4"/>
  <sheetViews>
    <sheetView zoomScaleNormal="100" workbookViewId="0">
      <selection activeCell="I12" sqref="I12"/>
    </sheetView>
  </sheetViews>
  <sheetFormatPr defaultColWidth="9.140625" defaultRowHeight="15.75" x14ac:dyDescent="0.25"/>
  <cols>
    <col min="1" max="1" width="60.7109375" style="18" customWidth="1"/>
    <col min="2" max="2" width="11.28515625" style="26" customWidth="1"/>
    <col min="3" max="3" width="13.42578125" style="26" customWidth="1"/>
    <col min="4" max="4" width="18.5703125" style="35" customWidth="1"/>
    <col min="5" max="16384" width="9.140625" style="9"/>
  </cols>
  <sheetData>
    <row r="1" spans="1:5" s="40" customFormat="1" ht="16.5" customHeight="1" x14ac:dyDescent="0.2">
      <c r="B1" s="40" t="s">
        <v>662</v>
      </c>
    </row>
    <row r="2" spans="1:5" s="40" customFormat="1" ht="15" customHeight="1" x14ac:dyDescent="0.2">
      <c r="B2" s="40" t="s">
        <v>89</v>
      </c>
    </row>
    <row r="3" spans="1:5" s="40" customFormat="1" ht="23.25" customHeight="1" x14ac:dyDescent="0.2">
      <c r="A3" s="162"/>
      <c r="B3" s="87" t="s">
        <v>745</v>
      </c>
      <c r="C3" s="87"/>
      <c r="D3" s="87"/>
      <c r="E3" s="87"/>
    </row>
    <row r="4" spans="1:5" s="17" customFormat="1" ht="18" customHeight="1" x14ac:dyDescent="0.25">
      <c r="A4" s="159"/>
      <c r="B4" s="160"/>
      <c r="C4" s="160"/>
      <c r="D4" s="161"/>
    </row>
    <row r="5" spans="1:5" ht="14.25" customHeight="1" x14ac:dyDescent="0.25">
      <c r="A5" s="235" t="s">
        <v>63</v>
      </c>
      <c r="B5" s="235"/>
      <c r="C5" s="235"/>
      <c r="D5" s="235"/>
    </row>
    <row r="6" spans="1:5" ht="17.25" customHeight="1" x14ac:dyDescent="0.25">
      <c r="A6" s="235" t="s">
        <v>712</v>
      </c>
      <c r="B6" s="235"/>
      <c r="C6" s="235"/>
      <c r="D6" s="235"/>
    </row>
    <row r="7" spans="1:5" ht="15" customHeight="1" x14ac:dyDescent="0.25">
      <c r="A7" s="235" t="s">
        <v>663</v>
      </c>
      <c r="B7" s="235"/>
      <c r="C7" s="235"/>
      <c r="D7" s="235"/>
    </row>
    <row r="8" spans="1:5" ht="19.5" customHeight="1" x14ac:dyDescent="0.25">
      <c r="A8" s="68"/>
      <c r="B8" s="68"/>
      <c r="C8" s="68"/>
      <c r="D8" s="68"/>
    </row>
    <row r="9" spans="1:5" ht="18" customHeight="1" x14ac:dyDescent="0.25">
      <c r="A9" s="236" t="s">
        <v>64</v>
      </c>
      <c r="B9" s="237" t="s">
        <v>13</v>
      </c>
      <c r="C9" s="237" t="s">
        <v>14</v>
      </c>
      <c r="D9" s="185" t="s">
        <v>713</v>
      </c>
    </row>
    <row r="10" spans="1:5" s="19" customFormat="1" ht="48.75" customHeight="1" x14ac:dyDescent="0.25">
      <c r="A10" s="236"/>
      <c r="B10" s="237"/>
      <c r="C10" s="237"/>
      <c r="D10" s="39" t="s">
        <v>711</v>
      </c>
    </row>
    <row r="11" spans="1:5" ht="24.75" customHeight="1" x14ac:dyDescent="0.25">
      <c r="A11" s="37" t="s">
        <v>16</v>
      </c>
      <c r="B11" s="36" t="s">
        <v>17</v>
      </c>
      <c r="C11" s="36" t="s">
        <v>18</v>
      </c>
      <c r="D11" s="38">
        <v>21019.200000000001</v>
      </c>
    </row>
    <row r="12" spans="1:5" ht="34.5" customHeight="1" x14ac:dyDescent="0.25">
      <c r="A12" s="5" t="s">
        <v>65</v>
      </c>
      <c r="B12" s="20" t="s">
        <v>17</v>
      </c>
      <c r="C12" s="20" t="s">
        <v>42</v>
      </c>
      <c r="D12" s="30">
        <v>471.8</v>
      </c>
    </row>
    <row r="13" spans="1:5" ht="44.25" customHeight="1" x14ac:dyDescent="0.25">
      <c r="A13" s="5" t="s">
        <v>66</v>
      </c>
      <c r="B13" s="16" t="s">
        <v>17</v>
      </c>
      <c r="C13" s="16" t="s">
        <v>32</v>
      </c>
      <c r="D13" s="30">
        <v>173.8</v>
      </c>
    </row>
    <row r="14" spans="1:5" ht="38.25" customHeight="1" x14ac:dyDescent="0.25">
      <c r="A14" s="21" t="s">
        <v>67</v>
      </c>
      <c r="B14" s="20" t="s">
        <v>17</v>
      </c>
      <c r="C14" s="20" t="s">
        <v>21</v>
      </c>
      <c r="D14" s="30">
        <v>10325.9</v>
      </c>
    </row>
    <row r="15" spans="1:5" ht="19.5" customHeight="1" x14ac:dyDescent="0.25">
      <c r="A15" s="85" t="s">
        <v>436</v>
      </c>
      <c r="B15" s="20" t="s">
        <v>17</v>
      </c>
      <c r="C15" s="16" t="s">
        <v>36</v>
      </c>
      <c r="D15" s="30">
        <v>0</v>
      </c>
    </row>
    <row r="16" spans="1:5" ht="34.5" customHeight="1" x14ac:dyDescent="0.25">
      <c r="A16" s="21" t="s">
        <v>68</v>
      </c>
      <c r="B16" s="20" t="s">
        <v>17</v>
      </c>
      <c r="C16" s="20" t="s">
        <v>55</v>
      </c>
      <c r="D16" s="30">
        <v>4478.8999999999996</v>
      </c>
    </row>
    <row r="17" spans="1:4" ht="18.75" customHeight="1" x14ac:dyDescent="0.25">
      <c r="A17" s="10" t="s">
        <v>69</v>
      </c>
      <c r="B17" s="16" t="s">
        <v>17</v>
      </c>
      <c r="C17" s="16" t="s">
        <v>27</v>
      </c>
      <c r="D17" s="30">
        <v>0</v>
      </c>
    </row>
    <row r="18" spans="1:4" ht="22.5" customHeight="1" x14ac:dyDescent="0.25">
      <c r="A18" s="21" t="s">
        <v>28</v>
      </c>
      <c r="B18" s="20" t="s">
        <v>17</v>
      </c>
      <c r="C18" s="20">
        <v>13</v>
      </c>
      <c r="D18" s="30">
        <v>5568.8</v>
      </c>
    </row>
    <row r="19" spans="1:4" ht="36" customHeight="1" x14ac:dyDescent="0.25">
      <c r="A19" s="11" t="s">
        <v>31</v>
      </c>
      <c r="B19" s="13" t="s">
        <v>32</v>
      </c>
      <c r="C19" s="13" t="s">
        <v>18</v>
      </c>
      <c r="D19" s="28">
        <v>1637.9</v>
      </c>
    </row>
    <row r="20" spans="1:4" ht="48.75" customHeight="1" x14ac:dyDescent="0.25">
      <c r="A20" s="21" t="s">
        <v>70</v>
      </c>
      <c r="B20" s="16" t="s">
        <v>32</v>
      </c>
      <c r="C20" s="16" t="s">
        <v>33</v>
      </c>
      <c r="D20" s="30">
        <v>1627.9</v>
      </c>
    </row>
    <row r="21" spans="1:4" s="7" customFormat="1" ht="29.25" customHeight="1" x14ac:dyDescent="0.25">
      <c r="A21" s="21" t="s">
        <v>678</v>
      </c>
      <c r="B21" s="16" t="s">
        <v>32</v>
      </c>
      <c r="C21" s="16" t="s">
        <v>58</v>
      </c>
      <c r="D21" s="30">
        <v>10</v>
      </c>
    </row>
    <row r="22" spans="1:4" s="7" customFormat="1" ht="18.75" customHeight="1" x14ac:dyDescent="0.25">
      <c r="A22" s="11" t="s">
        <v>71</v>
      </c>
      <c r="B22" s="12" t="s">
        <v>21</v>
      </c>
      <c r="C22" s="12" t="s">
        <v>18</v>
      </c>
      <c r="D22" s="29">
        <v>1357.5</v>
      </c>
    </row>
    <row r="23" spans="1:4" ht="15.75" customHeight="1" x14ac:dyDescent="0.25">
      <c r="A23" s="10" t="s">
        <v>72</v>
      </c>
      <c r="B23" s="14" t="s">
        <v>21</v>
      </c>
      <c r="C23" s="14" t="s">
        <v>36</v>
      </c>
      <c r="D23" s="27">
        <v>1357.5</v>
      </c>
    </row>
    <row r="24" spans="1:4" ht="16.5" customHeight="1" x14ac:dyDescent="0.25">
      <c r="A24" s="41" t="s">
        <v>88</v>
      </c>
      <c r="B24" s="14" t="s">
        <v>21</v>
      </c>
      <c r="C24" s="14" t="s">
        <v>33</v>
      </c>
      <c r="D24" s="27">
        <v>0</v>
      </c>
    </row>
    <row r="25" spans="1:4" ht="17.25" customHeight="1" x14ac:dyDescent="0.25">
      <c r="A25" s="10" t="s">
        <v>91</v>
      </c>
      <c r="B25" s="14" t="s">
        <v>21</v>
      </c>
      <c r="C25" s="14" t="s">
        <v>48</v>
      </c>
      <c r="D25" s="27">
        <v>0</v>
      </c>
    </row>
    <row r="26" spans="1:4" s="7" customFormat="1" ht="18" customHeight="1" x14ac:dyDescent="0.25">
      <c r="A26" s="11" t="s">
        <v>73</v>
      </c>
      <c r="B26" s="12" t="s">
        <v>26</v>
      </c>
      <c r="C26" s="12" t="s">
        <v>18</v>
      </c>
      <c r="D26" s="29">
        <v>199666.19999999998</v>
      </c>
    </row>
    <row r="27" spans="1:4" ht="18" customHeight="1" x14ac:dyDescent="0.25">
      <c r="A27" s="10" t="s">
        <v>74</v>
      </c>
      <c r="B27" s="20" t="s">
        <v>26</v>
      </c>
      <c r="C27" s="20" t="s">
        <v>17</v>
      </c>
      <c r="D27" s="30">
        <v>49817</v>
      </c>
    </row>
    <row r="28" spans="1:4" ht="18.75" customHeight="1" x14ac:dyDescent="0.25">
      <c r="A28" s="10" t="s">
        <v>75</v>
      </c>
      <c r="B28" s="16" t="s">
        <v>26</v>
      </c>
      <c r="C28" s="16" t="s">
        <v>42</v>
      </c>
      <c r="D28" s="30">
        <v>138203.69999999998</v>
      </c>
    </row>
    <row r="29" spans="1:4" ht="16.5" customHeight="1" x14ac:dyDescent="0.25">
      <c r="A29" s="10" t="s">
        <v>127</v>
      </c>
      <c r="B29" s="16" t="s">
        <v>26</v>
      </c>
      <c r="C29" s="16" t="s">
        <v>32</v>
      </c>
      <c r="D29" s="30">
        <v>6811.6</v>
      </c>
    </row>
    <row r="30" spans="1:4" s="22" customFormat="1" ht="21.75" customHeight="1" x14ac:dyDescent="0.25">
      <c r="A30" s="10" t="s">
        <v>76</v>
      </c>
      <c r="B30" s="16" t="s">
        <v>26</v>
      </c>
      <c r="C30" s="16" t="s">
        <v>26</v>
      </c>
      <c r="D30" s="30">
        <v>17.5</v>
      </c>
    </row>
    <row r="31" spans="1:4" ht="18" customHeight="1" x14ac:dyDescent="0.25">
      <c r="A31" s="10" t="s">
        <v>50</v>
      </c>
      <c r="B31" s="16" t="s">
        <v>26</v>
      </c>
      <c r="C31" s="16" t="s">
        <v>33</v>
      </c>
      <c r="D31" s="30">
        <v>4816.4000000000005</v>
      </c>
    </row>
    <row r="32" spans="1:4" s="7" customFormat="1" ht="34.5" customHeight="1" x14ac:dyDescent="0.25">
      <c r="A32" s="11" t="s">
        <v>77</v>
      </c>
      <c r="B32" s="12" t="s">
        <v>37</v>
      </c>
      <c r="C32" s="12" t="s">
        <v>18</v>
      </c>
      <c r="D32" s="29">
        <v>8856.7000000000025</v>
      </c>
    </row>
    <row r="33" spans="1:4" ht="21" customHeight="1" x14ac:dyDescent="0.25">
      <c r="A33" s="10" t="s">
        <v>44</v>
      </c>
      <c r="B33" s="14" t="s">
        <v>37</v>
      </c>
      <c r="C33" s="14" t="s">
        <v>17</v>
      </c>
      <c r="D33" s="27">
        <v>8491.2000000000025</v>
      </c>
    </row>
    <row r="34" spans="1:4" ht="19.5" customHeight="1" x14ac:dyDescent="0.25">
      <c r="A34" s="10" t="s">
        <v>78</v>
      </c>
      <c r="B34" s="20" t="s">
        <v>37</v>
      </c>
      <c r="C34" s="20" t="s">
        <v>21</v>
      </c>
      <c r="D34" s="30">
        <v>365.5</v>
      </c>
    </row>
    <row r="35" spans="1:4" s="7" customFormat="1" ht="23.25" customHeight="1" x14ac:dyDescent="0.25">
      <c r="A35" s="11" t="s">
        <v>79</v>
      </c>
      <c r="B35" s="12" t="s">
        <v>40</v>
      </c>
      <c r="C35" s="12" t="s">
        <v>18</v>
      </c>
      <c r="D35" s="29">
        <v>158975.70000000004</v>
      </c>
    </row>
    <row r="36" spans="1:4" ht="20.25" customHeight="1" x14ac:dyDescent="0.25">
      <c r="A36" s="10" t="s">
        <v>53</v>
      </c>
      <c r="B36" s="14" t="s">
        <v>40</v>
      </c>
      <c r="C36" s="14" t="s">
        <v>17</v>
      </c>
      <c r="D36" s="27">
        <v>1773</v>
      </c>
    </row>
    <row r="37" spans="1:4" ht="19.5" customHeight="1" x14ac:dyDescent="0.25">
      <c r="A37" s="5" t="s">
        <v>80</v>
      </c>
      <c r="B37" s="16" t="s">
        <v>40</v>
      </c>
      <c r="C37" s="16" t="s">
        <v>32</v>
      </c>
      <c r="D37" s="30">
        <v>24552.800000000003</v>
      </c>
    </row>
    <row r="38" spans="1:4" ht="20.25" customHeight="1" x14ac:dyDescent="0.25">
      <c r="A38" s="21" t="s">
        <v>51</v>
      </c>
      <c r="B38" s="16" t="s">
        <v>40</v>
      </c>
      <c r="C38" s="16" t="s">
        <v>21</v>
      </c>
      <c r="D38" s="30">
        <v>121878.80000000002</v>
      </c>
    </row>
    <row r="39" spans="1:4" ht="23.25" customHeight="1" x14ac:dyDescent="0.25">
      <c r="A39" s="5" t="s">
        <v>81</v>
      </c>
      <c r="B39" s="20" t="s">
        <v>40</v>
      </c>
      <c r="C39" s="20" t="s">
        <v>55</v>
      </c>
      <c r="D39" s="30">
        <v>10771.1</v>
      </c>
    </row>
    <row r="40" spans="1:4" s="7" customFormat="1" ht="23.25" customHeight="1" x14ac:dyDescent="0.25">
      <c r="A40" s="23" t="s">
        <v>82</v>
      </c>
      <c r="B40" s="24">
        <v>11</v>
      </c>
      <c r="C40" s="12" t="s">
        <v>18</v>
      </c>
      <c r="D40" s="29">
        <v>10361.699999999999</v>
      </c>
    </row>
    <row r="41" spans="1:4" ht="25.5" customHeight="1" x14ac:dyDescent="0.25">
      <c r="A41" s="5" t="s">
        <v>336</v>
      </c>
      <c r="B41" s="20">
        <v>11</v>
      </c>
      <c r="C41" s="14" t="s">
        <v>17</v>
      </c>
      <c r="D41" s="27">
        <v>9622.5999999999985</v>
      </c>
    </row>
    <row r="42" spans="1:4" ht="19.5" customHeight="1" x14ac:dyDescent="0.25">
      <c r="A42" s="5" t="s">
        <v>43</v>
      </c>
      <c r="B42" s="20">
        <v>11</v>
      </c>
      <c r="C42" s="14" t="s">
        <v>36</v>
      </c>
      <c r="D42" s="27">
        <v>739.1</v>
      </c>
    </row>
    <row r="43" spans="1:4" s="7" customFormat="1" ht="20.25" customHeight="1" x14ac:dyDescent="0.25">
      <c r="A43" s="11" t="s">
        <v>83</v>
      </c>
      <c r="B43" s="12" t="s">
        <v>48</v>
      </c>
      <c r="C43" s="12" t="s">
        <v>18</v>
      </c>
      <c r="D43" s="29">
        <v>22</v>
      </c>
    </row>
    <row r="44" spans="1:4" s="179" customFormat="1" ht="23.25" customHeight="1" x14ac:dyDescent="0.25">
      <c r="A44" s="10" t="s">
        <v>84</v>
      </c>
      <c r="B44" s="20">
        <v>12</v>
      </c>
      <c r="C44" s="16" t="s">
        <v>42</v>
      </c>
      <c r="D44" s="30">
        <v>22</v>
      </c>
    </row>
    <row r="45" spans="1:4" ht="20.25" customHeight="1" x14ac:dyDescent="0.25">
      <c r="A45" s="23" t="s">
        <v>85</v>
      </c>
      <c r="B45" s="12" t="s">
        <v>58</v>
      </c>
      <c r="C45" s="12" t="s">
        <v>18</v>
      </c>
      <c r="D45" s="29">
        <v>31070</v>
      </c>
    </row>
    <row r="46" spans="1:4" ht="27.75" customHeight="1" x14ac:dyDescent="0.25">
      <c r="A46" s="10" t="s">
        <v>86</v>
      </c>
      <c r="B46" s="14" t="s">
        <v>58</v>
      </c>
      <c r="C46" s="14" t="s">
        <v>17</v>
      </c>
      <c r="D46" s="27">
        <v>13125.1</v>
      </c>
    </row>
    <row r="47" spans="1:4" ht="20.25" customHeight="1" x14ac:dyDescent="0.25">
      <c r="A47" s="10" t="s">
        <v>92</v>
      </c>
      <c r="B47" s="14" t="s">
        <v>58</v>
      </c>
      <c r="C47" s="14" t="s">
        <v>32</v>
      </c>
      <c r="D47" s="27">
        <v>17944.900000000001</v>
      </c>
    </row>
    <row r="48" spans="1:4" s="33" customFormat="1" ht="26.25" customHeight="1" x14ac:dyDescent="0.25">
      <c r="A48" s="11" t="s">
        <v>87</v>
      </c>
      <c r="B48" s="12"/>
      <c r="C48" s="12"/>
      <c r="D48" s="29">
        <v>432966.90000000008</v>
      </c>
    </row>
    <row r="49" spans="1:4" s="33" customFormat="1" x14ac:dyDescent="0.25">
      <c r="A49" s="31"/>
      <c r="B49" s="32"/>
      <c r="C49" s="32"/>
      <c r="D49" s="72"/>
    </row>
    <row r="50" spans="1:4" s="33" customFormat="1" ht="18.75" x14ac:dyDescent="0.3">
      <c r="A50" s="98" t="s">
        <v>658</v>
      </c>
      <c r="B50" s="98"/>
      <c r="C50" s="157"/>
      <c r="D50" s="98"/>
    </row>
    <row r="51" spans="1:4" s="33" customFormat="1" ht="18.75" x14ac:dyDescent="0.3">
      <c r="A51" s="98" t="s">
        <v>739</v>
      </c>
      <c r="B51" s="98"/>
      <c r="C51" s="157"/>
      <c r="D51" s="197" t="s">
        <v>740</v>
      </c>
    </row>
    <row r="52" spans="1:4" x14ac:dyDescent="0.25">
      <c r="A52" s="9"/>
      <c r="B52" s="25"/>
      <c r="C52" s="25"/>
      <c r="D52" s="34"/>
    </row>
    <row r="53" spans="1:4" x14ac:dyDescent="0.25">
      <c r="A53" s="9"/>
      <c r="B53" s="25"/>
      <c r="C53" s="25"/>
      <c r="D53" s="34"/>
    </row>
    <row r="54" spans="1:4" x14ac:dyDescent="0.25">
      <c r="A54" s="9"/>
      <c r="B54" s="25"/>
      <c r="C54" s="25"/>
      <c r="D54" s="34"/>
    </row>
  </sheetData>
  <customSheetViews>
    <customSheetView guid="{66BC527C-8BCE-474F-A4AA-A127CE706DED}" topLeftCell="A43">
      <selection activeCell="A55" sqref="A55"/>
      <pageMargins left="0.31496062992125984" right="0.31496062992125984" top="0.35433070866141736" bottom="0.35433070866141736" header="0.31496062992125984" footer="0.31496062992125984"/>
      <pageSetup paperSize="9" orientation="portrait" horizontalDpi="0" verticalDpi="0" r:id="rId1"/>
    </customSheetView>
    <customSheetView guid="{8AD42325-D6C0-4475-B1C5-C63E0E09C7D6}" topLeftCell="A43">
      <selection activeCell="A55" sqref="A55"/>
      <pageMargins left="0.31496062992125984" right="0.31496062992125984" top="0.35433070866141736" bottom="0.35433070866141736" header="0.31496062992125984" footer="0.31496062992125984"/>
      <pageSetup paperSize="9" orientation="portrait" horizontalDpi="0" verticalDpi="0" r:id="rId2"/>
    </customSheetView>
    <customSheetView guid="{6F0253E9-67B3-455D-802A-1E4FB242F3F7}" topLeftCell="A25">
      <selection activeCell="D29" sqref="D29"/>
      <pageMargins left="0.31496062992125984" right="0.31496062992125984" top="0.35433070866141736" bottom="0.35433070866141736" header="0.31496062992125984" footer="0.31496062992125984"/>
      <pageSetup paperSize="9" orientation="portrait" horizontalDpi="0" verticalDpi="0" r:id="rId3"/>
    </customSheetView>
  </customSheetViews>
  <mergeCells count="6">
    <mergeCell ref="A5:D5"/>
    <mergeCell ref="A6:D6"/>
    <mergeCell ref="A7:D7"/>
    <mergeCell ref="A9:A10"/>
    <mergeCell ref="B9:B10"/>
    <mergeCell ref="C9:C10"/>
  </mergeCells>
  <pageMargins left="0.51181102362204722" right="0.11811023622047245" top="0.35433070866141736" bottom="0.35433070866141736" header="0.31496062992125984" footer="0.31496062992125984"/>
  <pageSetup paperSize="9" scale="84" orientation="portrait"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42"/>
  <sheetViews>
    <sheetView zoomScaleNormal="100" workbookViewId="0">
      <selection activeCell="A6" sqref="A6:G6"/>
    </sheetView>
  </sheetViews>
  <sheetFormatPr defaultColWidth="9.140625" defaultRowHeight="15.75" x14ac:dyDescent="0.25"/>
  <cols>
    <col min="1" max="1" width="59.140625" style="67" customWidth="1"/>
    <col min="2" max="2" width="7.28515625" style="25" customWidth="1"/>
    <col min="3" max="3" width="5" style="25" customWidth="1"/>
    <col min="4" max="4" width="7" style="25" customWidth="1"/>
    <col min="5" max="5" width="16.85546875" style="53" customWidth="1"/>
    <col min="6" max="6" width="8.7109375" style="25" customWidth="1"/>
    <col min="7" max="7" width="14.28515625" style="44" customWidth="1"/>
    <col min="8" max="8" width="12.85546875" style="54" customWidth="1"/>
    <col min="9" max="9" width="15.85546875" style="54" customWidth="1"/>
    <col min="10" max="10" width="14.85546875" style="54" customWidth="1"/>
    <col min="11" max="16384" width="9.140625" style="9"/>
  </cols>
  <sheetData>
    <row r="1" spans="1:10" s="40" customFormat="1" x14ac:dyDescent="0.25">
      <c r="A1" s="66"/>
      <c r="B1" s="9"/>
      <c r="C1" s="9"/>
      <c r="D1" s="40" t="s">
        <v>664</v>
      </c>
      <c r="G1" s="54"/>
      <c r="H1" s="86"/>
      <c r="I1" s="86"/>
      <c r="J1" s="86"/>
    </row>
    <row r="2" spans="1:10" s="40" customFormat="1" x14ac:dyDescent="0.25">
      <c r="A2" s="66"/>
      <c r="B2" s="9"/>
      <c r="C2" s="9"/>
      <c r="D2" s="40" t="s">
        <v>89</v>
      </c>
      <c r="G2" s="54"/>
      <c r="H2" s="86"/>
      <c r="I2" s="86"/>
      <c r="J2" s="86"/>
    </row>
    <row r="3" spans="1:10" s="40" customFormat="1" ht="32.25" customHeight="1" x14ac:dyDescent="0.25">
      <c r="A3" s="66"/>
      <c r="B3" s="9"/>
      <c r="C3" s="9"/>
      <c r="D3" s="87" t="s">
        <v>746</v>
      </c>
      <c r="E3" s="87"/>
      <c r="F3" s="87"/>
      <c r="G3" s="57"/>
      <c r="H3" s="86"/>
      <c r="I3" s="86"/>
      <c r="J3" s="86"/>
    </row>
    <row r="4" spans="1:10" s="40" customFormat="1" ht="17.25" customHeight="1" x14ac:dyDescent="0.25">
      <c r="A4" s="66"/>
      <c r="B4" s="9"/>
      <c r="C4" s="9"/>
      <c r="D4" s="87"/>
      <c r="E4" s="87"/>
      <c r="F4" s="87"/>
      <c r="G4" s="57"/>
      <c r="H4" s="86"/>
      <c r="I4" s="86"/>
      <c r="J4" s="86"/>
    </row>
    <row r="5" spans="1:10" ht="15" hidden="1" customHeight="1" x14ac:dyDescent="0.25"/>
    <row r="6" spans="1:10" ht="27" customHeight="1" x14ac:dyDescent="0.3">
      <c r="A6" s="238" t="s">
        <v>9</v>
      </c>
      <c r="B6" s="239"/>
      <c r="C6" s="239"/>
      <c r="D6" s="239"/>
      <c r="E6" s="239"/>
      <c r="F6" s="239"/>
      <c r="G6" s="239"/>
    </row>
    <row r="7" spans="1:10" ht="15" customHeight="1" x14ac:dyDescent="0.3">
      <c r="A7" s="240" t="s">
        <v>722</v>
      </c>
      <c r="B7" s="241"/>
      <c r="C7" s="241"/>
      <c r="D7" s="241"/>
      <c r="E7" s="241"/>
      <c r="F7" s="241"/>
      <c r="G7" s="241"/>
    </row>
    <row r="8" spans="1:10" ht="20.25" customHeight="1" x14ac:dyDescent="0.25">
      <c r="A8" s="68"/>
      <c r="B8" s="9"/>
      <c r="C8" s="9"/>
      <c r="D8" s="9"/>
      <c r="E8" s="52"/>
      <c r="F8" s="74"/>
    </row>
    <row r="9" spans="1:10" x14ac:dyDescent="0.25">
      <c r="A9" s="236" t="s">
        <v>10</v>
      </c>
      <c r="B9" s="236" t="s">
        <v>11</v>
      </c>
      <c r="C9" s="236"/>
      <c r="D9" s="236"/>
      <c r="E9" s="236"/>
      <c r="F9" s="236"/>
      <c r="G9" s="39" t="s">
        <v>713</v>
      </c>
    </row>
    <row r="10" spans="1:10" s="98" customFormat="1" ht="47.25" x14ac:dyDescent="0.3">
      <c r="A10" s="236"/>
      <c r="B10" s="12" t="s">
        <v>12</v>
      </c>
      <c r="C10" s="12" t="s">
        <v>13</v>
      </c>
      <c r="D10" s="12" t="s">
        <v>14</v>
      </c>
      <c r="E10" s="120" t="s">
        <v>0</v>
      </c>
      <c r="F10" s="12" t="s">
        <v>1</v>
      </c>
      <c r="G10" s="39" t="s">
        <v>128</v>
      </c>
    </row>
    <row r="11" spans="1:10" s="98" customFormat="1" ht="18.75" x14ac:dyDescent="0.3">
      <c r="A11" s="120"/>
      <c r="B11" s="12"/>
      <c r="C11" s="12"/>
      <c r="D11" s="12"/>
      <c r="E11" s="23"/>
      <c r="F11" s="12"/>
      <c r="G11" s="39"/>
    </row>
    <row r="12" spans="1:10" ht="31.5" x14ac:dyDescent="0.25">
      <c r="A12" s="69" t="s">
        <v>15</v>
      </c>
      <c r="B12" s="62"/>
      <c r="C12" s="62"/>
      <c r="D12" s="62"/>
      <c r="E12" s="63"/>
      <c r="F12" s="62"/>
      <c r="G12" s="64">
        <f>G13+G53+G66+G78+G97+G102+G130+G76</f>
        <v>50711.4</v>
      </c>
    </row>
    <row r="13" spans="1:10" x14ac:dyDescent="0.25">
      <c r="A13" s="11" t="s">
        <v>16</v>
      </c>
      <c r="B13" s="12" t="s">
        <v>2</v>
      </c>
      <c r="C13" s="12" t="s">
        <v>17</v>
      </c>
      <c r="D13" s="12"/>
      <c r="E13" s="51"/>
      <c r="F13" s="12"/>
      <c r="G13" s="29">
        <f>G14+G28+G32+G24</f>
        <v>15894.7</v>
      </c>
    </row>
    <row r="14" spans="1:10" ht="47.25" x14ac:dyDescent="0.25">
      <c r="A14" s="11" t="s">
        <v>20</v>
      </c>
      <c r="B14" s="12" t="s">
        <v>2</v>
      </c>
      <c r="C14" s="12" t="s">
        <v>17</v>
      </c>
      <c r="D14" s="12" t="s">
        <v>21</v>
      </c>
      <c r="E14" s="46"/>
      <c r="F14" s="13"/>
      <c r="G14" s="28">
        <f>G15+G22</f>
        <v>10325.9</v>
      </c>
    </row>
    <row r="15" spans="1:10" ht="31.5" x14ac:dyDescent="0.25">
      <c r="A15" s="10" t="s">
        <v>130</v>
      </c>
      <c r="B15" s="14" t="s">
        <v>2</v>
      </c>
      <c r="C15" s="14" t="s">
        <v>17</v>
      </c>
      <c r="D15" s="14" t="s">
        <v>21</v>
      </c>
      <c r="E15" s="47" t="s">
        <v>190</v>
      </c>
      <c r="F15" s="16"/>
      <c r="G15" s="30">
        <f>G16+G18</f>
        <v>9106.1999999999989</v>
      </c>
    </row>
    <row r="16" spans="1:10" ht="31.5" x14ac:dyDescent="0.25">
      <c r="A16" s="10" t="s">
        <v>93</v>
      </c>
      <c r="B16" s="14" t="s">
        <v>2</v>
      </c>
      <c r="C16" s="1" t="s">
        <v>22</v>
      </c>
      <c r="D16" s="1" t="s">
        <v>21</v>
      </c>
      <c r="E16" s="48" t="s">
        <v>191</v>
      </c>
      <c r="F16" s="1"/>
      <c r="G16" s="55">
        <f t="shared" ref="G16" si="0">G17</f>
        <v>339.3</v>
      </c>
    </row>
    <row r="17" spans="1:7" ht="110.25" x14ac:dyDescent="0.25">
      <c r="A17" s="10" t="s">
        <v>192</v>
      </c>
      <c r="B17" s="14" t="s">
        <v>2</v>
      </c>
      <c r="C17" s="1" t="s">
        <v>22</v>
      </c>
      <c r="D17" s="1" t="s">
        <v>21</v>
      </c>
      <c r="E17" s="48" t="s">
        <v>162</v>
      </c>
      <c r="F17" s="1" t="s">
        <v>46</v>
      </c>
      <c r="G17" s="55">
        <v>339.3</v>
      </c>
    </row>
    <row r="18" spans="1:7" ht="31.5" x14ac:dyDescent="0.25">
      <c r="A18" s="10" t="s">
        <v>23</v>
      </c>
      <c r="B18" s="14" t="s">
        <v>2</v>
      </c>
      <c r="C18" s="1" t="s">
        <v>17</v>
      </c>
      <c r="D18" s="1" t="s">
        <v>21</v>
      </c>
      <c r="E18" s="48" t="s">
        <v>193</v>
      </c>
      <c r="F18" s="16"/>
      <c r="G18" s="30">
        <f t="shared" ref="G18" si="1">G19+G20+G21</f>
        <v>8766.9</v>
      </c>
    </row>
    <row r="19" spans="1:7" ht="141.75" x14ac:dyDescent="0.25">
      <c r="A19" s="10" t="s">
        <v>131</v>
      </c>
      <c r="B19" s="14" t="s">
        <v>2</v>
      </c>
      <c r="C19" s="1" t="s">
        <v>22</v>
      </c>
      <c r="D19" s="1" t="s">
        <v>21</v>
      </c>
      <c r="E19" s="48" t="s">
        <v>95</v>
      </c>
      <c r="F19" s="1" t="s">
        <v>46</v>
      </c>
      <c r="G19" s="55">
        <v>6672.3</v>
      </c>
    </row>
    <row r="20" spans="1:7" ht="94.5" x14ac:dyDescent="0.25">
      <c r="A20" s="10" t="s">
        <v>132</v>
      </c>
      <c r="B20" s="14" t="s">
        <v>2</v>
      </c>
      <c r="C20" s="1" t="s">
        <v>22</v>
      </c>
      <c r="D20" s="1" t="s">
        <v>21</v>
      </c>
      <c r="E20" s="48" t="s">
        <v>97</v>
      </c>
      <c r="F20" s="1" t="s">
        <v>24</v>
      </c>
      <c r="G20" s="55">
        <v>2026.6</v>
      </c>
    </row>
    <row r="21" spans="1:7" ht="78.75" x14ac:dyDescent="0.25">
      <c r="A21" s="10" t="s">
        <v>194</v>
      </c>
      <c r="B21" s="14" t="s">
        <v>2</v>
      </c>
      <c r="C21" s="1" t="s">
        <v>22</v>
      </c>
      <c r="D21" s="1" t="s">
        <v>21</v>
      </c>
      <c r="E21" s="48" t="s">
        <v>97</v>
      </c>
      <c r="F21" s="1" t="s">
        <v>25</v>
      </c>
      <c r="G21" s="55">
        <v>68</v>
      </c>
    </row>
    <row r="22" spans="1:7" ht="31.5" x14ac:dyDescent="0.25">
      <c r="A22" s="183" t="s">
        <v>714</v>
      </c>
      <c r="B22" s="14" t="s">
        <v>2</v>
      </c>
      <c r="C22" s="1" t="s">
        <v>17</v>
      </c>
      <c r="D22" s="1" t="s">
        <v>21</v>
      </c>
      <c r="E22" s="48" t="s">
        <v>715</v>
      </c>
      <c r="F22" s="1"/>
      <c r="G22" s="55">
        <f>G23</f>
        <v>1219.7</v>
      </c>
    </row>
    <row r="23" spans="1:7" ht="78.75" x14ac:dyDescent="0.25">
      <c r="A23" s="205" t="s">
        <v>105</v>
      </c>
      <c r="B23" s="14" t="s">
        <v>2</v>
      </c>
      <c r="C23" s="1" t="s">
        <v>22</v>
      </c>
      <c r="D23" s="1" t="s">
        <v>21</v>
      </c>
      <c r="E23" s="48" t="s">
        <v>715</v>
      </c>
      <c r="F23" s="1" t="s">
        <v>46</v>
      </c>
      <c r="G23" s="55">
        <v>1219.7</v>
      </c>
    </row>
    <row r="24" spans="1:7" x14ac:dyDescent="0.25">
      <c r="A24" s="4" t="s">
        <v>436</v>
      </c>
      <c r="B24" s="12" t="s">
        <v>2</v>
      </c>
      <c r="C24" s="15" t="s">
        <v>17</v>
      </c>
      <c r="D24" s="15" t="s">
        <v>36</v>
      </c>
      <c r="E24" s="49"/>
      <c r="F24" s="15"/>
      <c r="G24" s="56">
        <f>G25</f>
        <v>0</v>
      </c>
    </row>
    <row r="25" spans="1:7" ht="31.5" x14ac:dyDescent="0.25">
      <c r="A25" s="183" t="s">
        <v>201</v>
      </c>
      <c r="B25" s="14" t="s">
        <v>2</v>
      </c>
      <c r="C25" s="1" t="s">
        <v>17</v>
      </c>
      <c r="D25" s="1" t="s">
        <v>36</v>
      </c>
      <c r="E25" s="48" t="s">
        <v>209</v>
      </c>
      <c r="F25" s="1"/>
      <c r="G25" s="55">
        <f>G26</f>
        <v>0</v>
      </c>
    </row>
    <row r="26" spans="1:7" x14ac:dyDescent="0.25">
      <c r="A26" s="183" t="s">
        <v>177</v>
      </c>
      <c r="B26" s="14" t="s">
        <v>2</v>
      </c>
      <c r="C26" s="1" t="s">
        <v>17</v>
      </c>
      <c r="D26" s="1" t="s">
        <v>36</v>
      </c>
      <c r="E26" s="48" t="s">
        <v>200</v>
      </c>
      <c r="F26" s="1"/>
      <c r="G26" s="55">
        <f>G27</f>
        <v>0</v>
      </c>
    </row>
    <row r="27" spans="1:7" x14ac:dyDescent="0.25">
      <c r="A27" s="10" t="s">
        <v>434</v>
      </c>
      <c r="B27" s="14" t="s">
        <v>2</v>
      </c>
      <c r="C27" s="1" t="s">
        <v>17</v>
      </c>
      <c r="D27" s="1" t="s">
        <v>36</v>
      </c>
      <c r="E27" s="1" t="s">
        <v>435</v>
      </c>
      <c r="F27" s="1" t="s">
        <v>422</v>
      </c>
      <c r="G27" s="55">
        <v>0</v>
      </c>
    </row>
    <row r="28" spans="1:7" x14ac:dyDescent="0.25">
      <c r="A28" s="186" t="s">
        <v>679</v>
      </c>
      <c r="B28" s="12" t="s">
        <v>2</v>
      </c>
      <c r="C28" s="12" t="s">
        <v>17</v>
      </c>
      <c r="D28" s="12" t="s">
        <v>27</v>
      </c>
      <c r="E28" s="49"/>
      <c r="F28" s="12"/>
      <c r="G28" s="29">
        <f t="shared" ref="G28:G30" si="2">G29</f>
        <v>0</v>
      </c>
    </row>
    <row r="29" spans="1:7" ht="31.5" x14ac:dyDescent="0.25">
      <c r="A29" s="183" t="s">
        <v>201</v>
      </c>
      <c r="B29" s="14" t="s">
        <v>2</v>
      </c>
      <c r="C29" s="14" t="s">
        <v>17</v>
      </c>
      <c r="D29" s="14" t="s">
        <v>27</v>
      </c>
      <c r="E29" s="48" t="s">
        <v>199</v>
      </c>
      <c r="F29" s="14"/>
      <c r="G29" s="27">
        <f t="shared" si="2"/>
        <v>0</v>
      </c>
    </row>
    <row r="30" spans="1:7" x14ac:dyDescent="0.25">
      <c r="A30" s="183" t="s">
        <v>177</v>
      </c>
      <c r="B30" s="14" t="s">
        <v>2</v>
      </c>
      <c r="C30" s="14" t="s">
        <v>17</v>
      </c>
      <c r="D30" s="14" t="s">
        <v>27</v>
      </c>
      <c r="E30" s="48" t="s">
        <v>200</v>
      </c>
      <c r="F30" s="14"/>
      <c r="G30" s="27">
        <f t="shared" si="2"/>
        <v>0</v>
      </c>
    </row>
    <row r="31" spans="1:7" ht="47.25" x14ac:dyDescent="0.25">
      <c r="A31" s="10" t="s">
        <v>94</v>
      </c>
      <c r="B31" s="14" t="s">
        <v>2</v>
      </c>
      <c r="C31" s="1" t="s">
        <v>17</v>
      </c>
      <c r="D31" s="1" t="s">
        <v>27</v>
      </c>
      <c r="E31" s="48" t="s">
        <v>116</v>
      </c>
      <c r="F31" s="14" t="s">
        <v>25</v>
      </c>
      <c r="G31" s="27">
        <v>0</v>
      </c>
    </row>
    <row r="32" spans="1:7" x14ac:dyDescent="0.25">
      <c r="A32" s="11" t="s">
        <v>28</v>
      </c>
      <c r="B32" s="12" t="s">
        <v>2</v>
      </c>
      <c r="C32" s="12" t="s">
        <v>17</v>
      </c>
      <c r="D32" s="12" t="s">
        <v>29</v>
      </c>
      <c r="E32" s="23"/>
      <c r="F32" s="12"/>
      <c r="G32" s="29">
        <f>G33+G39+G47+G50</f>
        <v>5568.8</v>
      </c>
    </row>
    <row r="33" spans="1:7" ht="31.5" x14ac:dyDescent="0.25">
      <c r="A33" s="10" t="s">
        <v>130</v>
      </c>
      <c r="B33" s="14" t="s">
        <v>2</v>
      </c>
      <c r="C33" s="14" t="s">
        <v>17</v>
      </c>
      <c r="D33" s="14" t="s">
        <v>29</v>
      </c>
      <c r="E33" s="5">
        <v>91</v>
      </c>
      <c r="F33" s="14"/>
      <c r="G33" s="27">
        <f t="shared" ref="G33" si="3">G34+G37</f>
        <v>4818.5</v>
      </c>
    </row>
    <row r="34" spans="1:7" ht="31.5" x14ac:dyDescent="0.25">
      <c r="A34" s="10" t="s">
        <v>23</v>
      </c>
      <c r="B34" s="14" t="s">
        <v>2</v>
      </c>
      <c r="C34" s="14" t="s">
        <v>17</v>
      </c>
      <c r="D34" s="14" t="s">
        <v>29</v>
      </c>
      <c r="E34" s="48" t="s">
        <v>202</v>
      </c>
      <c r="F34" s="14"/>
      <c r="G34" s="27">
        <f t="shared" ref="G34" si="4">G35+G36</f>
        <v>1975.6999999999998</v>
      </c>
    </row>
    <row r="35" spans="1:7" ht="126" x14ac:dyDescent="0.25">
      <c r="A35" s="10" t="s">
        <v>210</v>
      </c>
      <c r="B35" s="14" t="s">
        <v>2</v>
      </c>
      <c r="C35" s="14" t="s">
        <v>17</v>
      </c>
      <c r="D35" s="14" t="s">
        <v>29</v>
      </c>
      <c r="E35" s="48" t="s">
        <v>95</v>
      </c>
      <c r="F35" s="1" t="s">
        <v>46</v>
      </c>
      <c r="G35" s="55">
        <v>1942.1</v>
      </c>
    </row>
    <row r="36" spans="1:7" ht="87.75" customHeight="1" x14ac:dyDescent="0.25">
      <c r="A36" s="10" t="s">
        <v>133</v>
      </c>
      <c r="B36" s="14" t="s">
        <v>2</v>
      </c>
      <c r="C36" s="14" t="s">
        <v>17</v>
      </c>
      <c r="D36" s="14" t="s">
        <v>29</v>
      </c>
      <c r="E36" s="48" t="s">
        <v>97</v>
      </c>
      <c r="F36" s="1" t="s">
        <v>24</v>
      </c>
      <c r="G36" s="55">
        <v>33.6</v>
      </c>
    </row>
    <row r="37" spans="1:7" ht="63" x14ac:dyDescent="0.25">
      <c r="A37" s="10" t="s">
        <v>135</v>
      </c>
      <c r="B37" s="14" t="s">
        <v>2</v>
      </c>
      <c r="C37" s="14" t="s">
        <v>17</v>
      </c>
      <c r="D37" s="14" t="s">
        <v>29</v>
      </c>
      <c r="E37" s="48" t="s">
        <v>207</v>
      </c>
      <c r="F37" s="1"/>
      <c r="G37" s="27">
        <f>G38</f>
        <v>2842.8</v>
      </c>
    </row>
    <row r="38" spans="1:7" ht="78.75" x14ac:dyDescent="0.25">
      <c r="A38" s="10" t="s">
        <v>134</v>
      </c>
      <c r="B38" s="14" t="s">
        <v>2</v>
      </c>
      <c r="C38" s="14" t="s">
        <v>17</v>
      </c>
      <c r="D38" s="14" t="s">
        <v>29</v>
      </c>
      <c r="E38" s="48" t="s">
        <v>96</v>
      </c>
      <c r="F38" s="1" t="s">
        <v>38</v>
      </c>
      <c r="G38" s="27">
        <v>2842.8</v>
      </c>
    </row>
    <row r="39" spans="1:7" ht="31.5" x14ac:dyDescent="0.25">
      <c r="A39" s="10" t="s">
        <v>201</v>
      </c>
      <c r="B39" s="14" t="s">
        <v>2</v>
      </c>
      <c r="C39" s="14" t="s">
        <v>17</v>
      </c>
      <c r="D39" s="14" t="s">
        <v>29</v>
      </c>
      <c r="E39" s="48" t="s">
        <v>209</v>
      </c>
      <c r="F39" s="1"/>
      <c r="G39" s="27">
        <f t="shared" ref="G39" si="5">G40</f>
        <v>742.59999999999991</v>
      </c>
    </row>
    <row r="40" spans="1:7" x14ac:dyDescent="0.25">
      <c r="A40" s="10" t="s">
        <v>177</v>
      </c>
      <c r="B40" s="14" t="s">
        <v>2</v>
      </c>
      <c r="C40" s="14" t="s">
        <v>17</v>
      </c>
      <c r="D40" s="14" t="s">
        <v>29</v>
      </c>
      <c r="E40" s="48" t="s">
        <v>200</v>
      </c>
      <c r="F40" s="1"/>
      <c r="G40" s="27">
        <f>G41+G44</f>
        <v>742.59999999999991</v>
      </c>
    </row>
    <row r="41" spans="1:7" ht="141.75" x14ac:dyDescent="0.25">
      <c r="A41" s="10" t="s">
        <v>728</v>
      </c>
      <c r="B41" s="14" t="s">
        <v>2</v>
      </c>
      <c r="C41" s="14" t="s">
        <v>17</v>
      </c>
      <c r="D41" s="14" t="s">
        <v>29</v>
      </c>
      <c r="E41" s="48" t="s">
        <v>158</v>
      </c>
      <c r="F41" s="14"/>
      <c r="G41" s="27">
        <f>G42+G43</f>
        <v>250</v>
      </c>
    </row>
    <row r="42" spans="1:7" ht="78.75" x14ac:dyDescent="0.25">
      <c r="A42" s="10" t="s">
        <v>105</v>
      </c>
      <c r="B42" s="14" t="s">
        <v>2</v>
      </c>
      <c r="C42" s="14" t="s">
        <v>17</v>
      </c>
      <c r="D42" s="14" t="s">
        <v>29</v>
      </c>
      <c r="E42" s="48" t="s">
        <v>158</v>
      </c>
      <c r="F42" s="14" t="s">
        <v>46</v>
      </c>
      <c r="G42" s="27">
        <v>250</v>
      </c>
    </row>
    <row r="43" spans="1:7" x14ac:dyDescent="0.25">
      <c r="A43" s="10" t="s">
        <v>30</v>
      </c>
      <c r="B43" s="14" t="s">
        <v>2</v>
      </c>
      <c r="C43" s="14" t="s">
        <v>17</v>
      </c>
      <c r="D43" s="14" t="s">
        <v>29</v>
      </c>
      <c r="E43" s="48" t="s">
        <v>158</v>
      </c>
      <c r="F43" s="14" t="s">
        <v>24</v>
      </c>
      <c r="G43" s="27">
        <v>0</v>
      </c>
    </row>
    <row r="44" spans="1:7" ht="173.25" x14ac:dyDescent="0.25">
      <c r="A44" s="10" t="s">
        <v>729</v>
      </c>
      <c r="B44" s="14" t="s">
        <v>2</v>
      </c>
      <c r="C44" s="14" t="s">
        <v>17</v>
      </c>
      <c r="D44" s="14" t="s">
        <v>29</v>
      </c>
      <c r="E44" s="48" t="s">
        <v>159</v>
      </c>
      <c r="F44" s="14"/>
      <c r="G44" s="27">
        <f>G45+G46</f>
        <v>492.59999999999997</v>
      </c>
    </row>
    <row r="45" spans="1:7" ht="78.75" x14ac:dyDescent="0.25">
      <c r="A45" s="10" t="s">
        <v>105</v>
      </c>
      <c r="B45" s="14" t="s">
        <v>2</v>
      </c>
      <c r="C45" s="14" t="s">
        <v>17</v>
      </c>
      <c r="D45" s="14" t="s">
        <v>29</v>
      </c>
      <c r="E45" s="48" t="s">
        <v>159</v>
      </c>
      <c r="F45" s="14" t="s">
        <v>46</v>
      </c>
      <c r="G45" s="27">
        <v>479.9</v>
      </c>
    </row>
    <row r="46" spans="1:7" x14ac:dyDescent="0.25">
      <c r="A46" s="10" t="s">
        <v>30</v>
      </c>
      <c r="B46" s="14" t="s">
        <v>2</v>
      </c>
      <c r="C46" s="14" t="s">
        <v>17</v>
      </c>
      <c r="D46" s="14" t="s">
        <v>29</v>
      </c>
      <c r="E46" s="48" t="s">
        <v>159</v>
      </c>
      <c r="F46" s="14" t="s">
        <v>24</v>
      </c>
      <c r="G46" s="27">
        <v>12.7</v>
      </c>
    </row>
    <row r="47" spans="1:7" ht="60" x14ac:dyDescent="0.25">
      <c r="A47" s="2" t="s">
        <v>497</v>
      </c>
      <c r="B47" s="14" t="s">
        <v>2</v>
      </c>
      <c r="C47" s="1" t="s">
        <v>17</v>
      </c>
      <c r="D47" s="1" t="s">
        <v>29</v>
      </c>
      <c r="E47" s="48" t="s">
        <v>203</v>
      </c>
      <c r="F47" s="1"/>
      <c r="G47" s="55">
        <f t="shared" ref="G47:G48" si="6">G48</f>
        <v>7.7</v>
      </c>
    </row>
    <row r="48" spans="1:7" ht="30" x14ac:dyDescent="0.25">
      <c r="A48" s="2" t="s">
        <v>165</v>
      </c>
      <c r="B48" s="14" t="s">
        <v>2</v>
      </c>
      <c r="C48" s="1" t="s">
        <v>17</v>
      </c>
      <c r="D48" s="1" t="s">
        <v>29</v>
      </c>
      <c r="E48" s="48" t="s">
        <v>204</v>
      </c>
      <c r="F48" s="1"/>
      <c r="G48" s="55">
        <f t="shared" si="6"/>
        <v>7.7</v>
      </c>
    </row>
    <row r="49" spans="1:7" ht="45" x14ac:dyDescent="0.25">
      <c r="A49" s="2" t="s">
        <v>166</v>
      </c>
      <c r="B49" s="14" t="s">
        <v>2</v>
      </c>
      <c r="C49" s="1" t="s">
        <v>17</v>
      </c>
      <c r="D49" s="1" t="s">
        <v>29</v>
      </c>
      <c r="E49" s="48" t="s">
        <v>167</v>
      </c>
      <c r="F49" s="1" t="s">
        <v>24</v>
      </c>
      <c r="G49" s="180">
        <v>7.7</v>
      </c>
    </row>
    <row r="50" spans="1:7" ht="45" x14ac:dyDescent="0.25">
      <c r="A50" s="2" t="s">
        <v>444</v>
      </c>
      <c r="B50" s="14" t="s">
        <v>2</v>
      </c>
      <c r="C50" s="14" t="s">
        <v>17</v>
      </c>
      <c r="D50" s="14" t="s">
        <v>29</v>
      </c>
      <c r="E50" s="48" t="s">
        <v>205</v>
      </c>
      <c r="F50" s="1"/>
      <c r="G50" s="55">
        <f t="shared" ref="G50:G51" si="7">G51</f>
        <v>0</v>
      </c>
    </row>
    <row r="51" spans="1:7" ht="30" x14ac:dyDescent="0.25">
      <c r="A51" s="187" t="s">
        <v>168</v>
      </c>
      <c r="B51" s="14" t="s">
        <v>2</v>
      </c>
      <c r="C51" s="14" t="s">
        <v>17</v>
      </c>
      <c r="D51" s="14" t="s">
        <v>29</v>
      </c>
      <c r="E51" s="48" t="s">
        <v>206</v>
      </c>
      <c r="F51" s="14"/>
      <c r="G51" s="27">
        <f t="shared" si="7"/>
        <v>0</v>
      </c>
    </row>
    <row r="52" spans="1:7" ht="45" x14ac:dyDescent="0.25">
      <c r="A52" s="2" t="s">
        <v>169</v>
      </c>
      <c r="B52" s="14" t="s">
        <v>2</v>
      </c>
      <c r="C52" s="14" t="s">
        <v>17</v>
      </c>
      <c r="D52" s="14" t="s">
        <v>29</v>
      </c>
      <c r="E52" s="48" t="s">
        <v>170</v>
      </c>
      <c r="F52" s="14" t="s">
        <v>24</v>
      </c>
      <c r="G52" s="180">
        <v>0</v>
      </c>
    </row>
    <row r="53" spans="1:7" ht="31.5" x14ac:dyDescent="0.25">
      <c r="A53" s="70" t="s">
        <v>31</v>
      </c>
      <c r="B53" s="12" t="s">
        <v>2</v>
      </c>
      <c r="C53" s="12" t="s">
        <v>32</v>
      </c>
      <c r="D53" s="12"/>
      <c r="E53" s="49"/>
      <c r="F53" s="12"/>
      <c r="G53" s="29">
        <f t="shared" ref="G53" si="8">G54+G59</f>
        <v>1637.9</v>
      </c>
    </row>
    <row r="54" spans="1:7" ht="47.25" x14ac:dyDescent="0.25">
      <c r="A54" s="70" t="s">
        <v>70</v>
      </c>
      <c r="B54" s="12" t="s">
        <v>2</v>
      </c>
      <c r="C54" s="12" t="s">
        <v>32</v>
      </c>
      <c r="D54" s="12" t="s">
        <v>33</v>
      </c>
      <c r="E54" s="49"/>
      <c r="F54" s="12"/>
      <c r="G54" s="29">
        <f t="shared" ref="G54:G55" si="9">G55</f>
        <v>1627.9</v>
      </c>
    </row>
    <row r="55" spans="1:7" ht="31.5" x14ac:dyDescent="0.25">
      <c r="A55" s="71" t="s">
        <v>130</v>
      </c>
      <c r="B55" s="14" t="s">
        <v>2</v>
      </c>
      <c r="C55" s="14" t="s">
        <v>32</v>
      </c>
      <c r="D55" s="14" t="s">
        <v>33</v>
      </c>
      <c r="E55" s="48" t="s">
        <v>208</v>
      </c>
      <c r="F55" s="14"/>
      <c r="G55" s="27">
        <f t="shared" si="9"/>
        <v>1627.9</v>
      </c>
    </row>
    <row r="56" spans="1:7" ht="31.5" x14ac:dyDescent="0.25">
      <c r="A56" s="10" t="s">
        <v>23</v>
      </c>
      <c r="B56" s="14" t="s">
        <v>2</v>
      </c>
      <c r="C56" s="14" t="s">
        <v>32</v>
      </c>
      <c r="D56" s="14" t="s">
        <v>33</v>
      </c>
      <c r="E56" s="48" t="s">
        <v>193</v>
      </c>
      <c r="F56" s="14"/>
      <c r="G56" s="27">
        <f t="shared" ref="G56" si="10">G57+G58</f>
        <v>1627.9</v>
      </c>
    </row>
    <row r="57" spans="1:7" ht="126" x14ac:dyDescent="0.25">
      <c r="A57" s="10" t="s">
        <v>216</v>
      </c>
      <c r="B57" s="14" t="s">
        <v>2</v>
      </c>
      <c r="C57" s="14" t="s">
        <v>32</v>
      </c>
      <c r="D57" s="14" t="s">
        <v>33</v>
      </c>
      <c r="E57" s="48" t="s">
        <v>95</v>
      </c>
      <c r="F57" s="1" t="s">
        <v>46</v>
      </c>
      <c r="G57" s="55">
        <v>1597.9</v>
      </c>
    </row>
    <row r="58" spans="1:7" ht="94.5" x14ac:dyDescent="0.25">
      <c r="A58" s="10" t="s">
        <v>218</v>
      </c>
      <c r="B58" s="14" t="s">
        <v>2</v>
      </c>
      <c r="C58" s="14" t="s">
        <v>32</v>
      </c>
      <c r="D58" s="14" t="s">
        <v>33</v>
      </c>
      <c r="E58" s="48" t="s">
        <v>97</v>
      </c>
      <c r="F58" s="14" t="s">
        <v>24</v>
      </c>
      <c r="G58" s="27">
        <v>30</v>
      </c>
    </row>
    <row r="59" spans="1:7" ht="31.5" x14ac:dyDescent="0.25">
      <c r="A59" s="11" t="s">
        <v>678</v>
      </c>
      <c r="B59" s="12" t="s">
        <v>2</v>
      </c>
      <c r="C59" s="12" t="s">
        <v>32</v>
      </c>
      <c r="D59" s="12" t="s">
        <v>58</v>
      </c>
      <c r="E59" s="49"/>
      <c r="F59" s="12"/>
      <c r="G59" s="29">
        <f t="shared" ref="G59" si="11">G60+G63</f>
        <v>10</v>
      </c>
    </row>
    <row r="60" spans="1:7" ht="45" x14ac:dyDescent="0.25">
      <c r="A60" s="2" t="s">
        <v>504</v>
      </c>
      <c r="B60" s="14" t="s">
        <v>2</v>
      </c>
      <c r="C60" s="1" t="s">
        <v>32</v>
      </c>
      <c r="D60" s="1" t="s">
        <v>58</v>
      </c>
      <c r="E60" s="48" t="s">
        <v>195</v>
      </c>
      <c r="F60" s="1"/>
      <c r="G60" s="55">
        <f t="shared" ref="G60:G61" si="12">G61</f>
        <v>0</v>
      </c>
    </row>
    <row r="61" spans="1:7" ht="30" x14ac:dyDescent="0.25">
      <c r="A61" s="2" t="s">
        <v>171</v>
      </c>
      <c r="B61" s="14" t="s">
        <v>2</v>
      </c>
      <c r="C61" s="1" t="s">
        <v>32</v>
      </c>
      <c r="D61" s="1" t="s">
        <v>58</v>
      </c>
      <c r="E61" s="48" t="s">
        <v>196</v>
      </c>
      <c r="F61" s="1"/>
      <c r="G61" s="55">
        <f t="shared" si="12"/>
        <v>0</v>
      </c>
    </row>
    <row r="62" spans="1:7" ht="45" x14ac:dyDescent="0.25">
      <c r="A62" s="187" t="s">
        <v>197</v>
      </c>
      <c r="B62" s="14" t="s">
        <v>2</v>
      </c>
      <c r="C62" s="1" t="s">
        <v>32</v>
      </c>
      <c r="D62" s="1" t="s">
        <v>58</v>
      </c>
      <c r="E62" s="48" t="s">
        <v>172</v>
      </c>
      <c r="F62" s="1" t="s">
        <v>24</v>
      </c>
      <c r="G62" s="55">
        <v>0</v>
      </c>
    </row>
    <row r="63" spans="1:7" ht="30" x14ac:dyDescent="0.25">
      <c r="A63" s="2" t="s">
        <v>498</v>
      </c>
      <c r="B63" s="14" t="s">
        <v>2</v>
      </c>
      <c r="C63" s="1" t="s">
        <v>32</v>
      </c>
      <c r="D63" s="1" t="s">
        <v>58</v>
      </c>
      <c r="E63" s="48" t="s">
        <v>54</v>
      </c>
      <c r="F63" s="1"/>
      <c r="G63" s="55">
        <f t="shared" ref="G63:G64" si="13">G64</f>
        <v>10</v>
      </c>
    </row>
    <row r="64" spans="1:7" ht="30" x14ac:dyDescent="0.25">
      <c r="A64" s="2" t="s">
        <v>173</v>
      </c>
      <c r="B64" s="14" t="s">
        <v>2</v>
      </c>
      <c r="C64" s="14" t="s">
        <v>32</v>
      </c>
      <c r="D64" s="14" t="s">
        <v>58</v>
      </c>
      <c r="E64" s="48" t="s">
        <v>198</v>
      </c>
      <c r="F64" s="14"/>
      <c r="G64" s="27">
        <f t="shared" si="13"/>
        <v>10</v>
      </c>
    </row>
    <row r="65" spans="1:7" ht="45" x14ac:dyDescent="0.25">
      <c r="A65" s="187" t="s">
        <v>174</v>
      </c>
      <c r="B65" s="14" t="s">
        <v>2</v>
      </c>
      <c r="C65" s="14" t="s">
        <v>32</v>
      </c>
      <c r="D65" s="14" t="s">
        <v>58</v>
      </c>
      <c r="E65" s="48" t="s">
        <v>175</v>
      </c>
      <c r="F65" s="14" t="s">
        <v>24</v>
      </c>
      <c r="G65" s="180">
        <v>10</v>
      </c>
    </row>
    <row r="66" spans="1:7" ht="21.75" customHeight="1" x14ac:dyDescent="0.25">
      <c r="A66" s="11" t="s">
        <v>34</v>
      </c>
      <c r="B66" s="12" t="s">
        <v>2</v>
      </c>
      <c r="C66" s="12" t="s">
        <v>21</v>
      </c>
      <c r="D66" s="12"/>
      <c r="E66" s="49"/>
      <c r="F66" s="12"/>
      <c r="G66" s="29">
        <f>G67+G72</f>
        <v>1357.5</v>
      </c>
    </row>
    <row r="67" spans="1:7" ht="18.75" customHeight="1" x14ac:dyDescent="0.25">
      <c r="A67" s="11" t="s">
        <v>35</v>
      </c>
      <c r="B67" s="12" t="s">
        <v>2</v>
      </c>
      <c r="C67" s="12" t="s">
        <v>21</v>
      </c>
      <c r="D67" s="12" t="s">
        <v>36</v>
      </c>
      <c r="E67" s="49"/>
      <c r="F67" s="12"/>
      <c r="G67" s="29">
        <f t="shared" ref="G67:G68" si="14">G68</f>
        <v>1357.5</v>
      </c>
    </row>
    <row r="68" spans="1:7" ht="31.5" x14ac:dyDescent="0.25">
      <c r="A68" s="71" t="s">
        <v>130</v>
      </c>
      <c r="B68" s="14" t="s">
        <v>2</v>
      </c>
      <c r="C68" s="14" t="s">
        <v>21</v>
      </c>
      <c r="D68" s="14" t="s">
        <v>36</v>
      </c>
      <c r="E68" s="48" t="s">
        <v>208</v>
      </c>
      <c r="F68" s="14"/>
      <c r="G68" s="27">
        <f t="shared" si="14"/>
        <v>1357.5</v>
      </c>
    </row>
    <row r="69" spans="1:7" ht="31.5" x14ac:dyDescent="0.25">
      <c r="A69" s="10" t="s">
        <v>23</v>
      </c>
      <c r="B69" s="14" t="s">
        <v>2</v>
      </c>
      <c r="C69" s="14" t="s">
        <v>21</v>
      </c>
      <c r="D69" s="14" t="s">
        <v>36</v>
      </c>
      <c r="E69" s="48" t="s">
        <v>202</v>
      </c>
      <c r="F69" s="14"/>
      <c r="G69" s="27">
        <f t="shared" ref="G69" si="15">G70+G71</f>
        <v>1357.5</v>
      </c>
    </row>
    <row r="70" spans="1:7" ht="126" x14ac:dyDescent="0.25">
      <c r="A70" s="10" t="s">
        <v>215</v>
      </c>
      <c r="B70" s="14" t="s">
        <v>2</v>
      </c>
      <c r="C70" s="14" t="s">
        <v>21</v>
      </c>
      <c r="D70" s="14" t="s">
        <v>36</v>
      </c>
      <c r="E70" s="48" t="s">
        <v>95</v>
      </c>
      <c r="F70" s="14" t="s">
        <v>46</v>
      </c>
      <c r="G70" s="55">
        <v>1266.5999999999999</v>
      </c>
    </row>
    <row r="71" spans="1:7" ht="78.75" x14ac:dyDescent="0.25">
      <c r="A71" s="10" t="s">
        <v>217</v>
      </c>
      <c r="B71" s="14" t="s">
        <v>2</v>
      </c>
      <c r="C71" s="14" t="s">
        <v>21</v>
      </c>
      <c r="D71" s="14" t="s">
        <v>36</v>
      </c>
      <c r="E71" s="48" t="s">
        <v>97</v>
      </c>
      <c r="F71" s="1" t="s">
        <v>24</v>
      </c>
      <c r="G71" s="55">
        <v>90.9</v>
      </c>
    </row>
    <row r="72" spans="1:7" ht="22.5" customHeight="1" x14ac:dyDescent="0.25">
      <c r="A72" s="11" t="s">
        <v>88</v>
      </c>
      <c r="B72" s="12" t="s">
        <v>2</v>
      </c>
      <c r="C72" s="12" t="s">
        <v>21</v>
      </c>
      <c r="D72" s="12" t="s">
        <v>33</v>
      </c>
      <c r="E72" s="49"/>
      <c r="F72" s="188"/>
      <c r="G72" s="56">
        <f>G73</f>
        <v>0</v>
      </c>
    </row>
    <row r="73" spans="1:7" ht="63" x14ac:dyDescent="0.25">
      <c r="A73" s="10" t="s">
        <v>680</v>
      </c>
      <c r="B73" s="14" t="s">
        <v>2</v>
      </c>
      <c r="C73" s="14" t="s">
        <v>21</v>
      </c>
      <c r="D73" s="14" t="s">
        <v>33</v>
      </c>
      <c r="E73" s="48" t="s">
        <v>430</v>
      </c>
      <c r="F73" s="1"/>
      <c r="G73" s="55">
        <f>G74</f>
        <v>0</v>
      </c>
    </row>
    <row r="74" spans="1:7" ht="47.25" x14ac:dyDescent="0.25">
      <c r="A74" s="10" t="s">
        <v>440</v>
      </c>
      <c r="B74" s="14" t="s">
        <v>2</v>
      </c>
      <c r="C74" s="14" t="s">
        <v>21</v>
      </c>
      <c r="D74" s="14" t="s">
        <v>33</v>
      </c>
      <c r="E74" s="48" t="s">
        <v>431</v>
      </c>
      <c r="F74" s="1"/>
      <c r="G74" s="55">
        <f>G75</f>
        <v>0</v>
      </c>
    </row>
    <row r="75" spans="1:7" ht="47.25" x14ac:dyDescent="0.25">
      <c r="A75" s="10" t="s">
        <v>441</v>
      </c>
      <c r="B75" s="14" t="s">
        <v>2</v>
      </c>
      <c r="C75" s="14" t="s">
        <v>21</v>
      </c>
      <c r="D75" s="14" t="s">
        <v>33</v>
      </c>
      <c r="E75" s="48" t="s">
        <v>439</v>
      </c>
      <c r="F75" s="1" t="s">
        <v>24</v>
      </c>
      <c r="G75" s="55">
        <v>0</v>
      </c>
    </row>
    <row r="76" spans="1:7" x14ac:dyDescent="0.25">
      <c r="A76" s="11" t="s">
        <v>681</v>
      </c>
      <c r="B76" s="12" t="s">
        <v>2</v>
      </c>
      <c r="C76" s="12" t="s">
        <v>36</v>
      </c>
      <c r="D76" s="12" t="s">
        <v>17</v>
      </c>
      <c r="E76" s="49"/>
      <c r="F76" s="15"/>
      <c r="G76" s="56">
        <f>G77</f>
        <v>0</v>
      </c>
    </row>
    <row r="77" spans="1:7" ht="31.5" x14ac:dyDescent="0.25">
      <c r="A77" s="10" t="s">
        <v>682</v>
      </c>
      <c r="B77" s="14" t="s">
        <v>2</v>
      </c>
      <c r="C77" s="14" t="s">
        <v>36</v>
      </c>
      <c r="D77" s="14" t="s">
        <v>17</v>
      </c>
      <c r="E77" s="1" t="s">
        <v>683</v>
      </c>
      <c r="F77" s="1" t="s">
        <v>684</v>
      </c>
      <c r="G77" s="55">
        <v>0</v>
      </c>
    </row>
    <row r="78" spans="1:7" ht="24" customHeight="1" x14ac:dyDescent="0.25">
      <c r="A78" s="11" t="s">
        <v>73</v>
      </c>
      <c r="B78" s="12" t="s">
        <v>2</v>
      </c>
      <c r="C78" s="12" t="s">
        <v>26</v>
      </c>
      <c r="D78" s="12"/>
      <c r="E78" s="49"/>
      <c r="F78" s="15"/>
      <c r="G78" s="56">
        <f>G79+G86+G93</f>
        <v>3514.7000000000003</v>
      </c>
    </row>
    <row r="79" spans="1:7" x14ac:dyDescent="0.25">
      <c r="A79" s="11" t="s">
        <v>127</v>
      </c>
      <c r="B79" s="13" t="s">
        <v>2</v>
      </c>
      <c r="C79" s="13" t="s">
        <v>26</v>
      </c>
      <c r="D79" s="13" t="s">
        <v>32</v>
      </c>
      <c r="E79" s="46"/>
      <c r="F79" s="13"/>
      <c r="G79" s="28">
        <f t="shared" ref="G79:G80" si="16">G80</f>
        <v>3323.7000000000003</v>
      </c>
    </row>
    <row r="80" spans="1:7" ht="63" x14ac:dyDescent="0.25">
      <c r="A80" s="10" t="s">
        <v>222</v>
      </c>
      <c r="B80" s="16" t="s">
        <v>2</v>
      </c>
      <c r="C80" s="16" t="s">
        <v>26</v>
      </c>
      <c r="D80" s="16" t="s">
        <v>32</v>
      </c>
      <c r="E80" s="47" t="s">
        <v>219</v>
      </c>
      <c r="F80" s="16"/>
      <c r="G80" s="30">
        <f t="shared" si="16"/>
        <v>3323.7000000000003</v>
      </c>
    </row>
    <row r="81" spans="1:7" ht="47.25" x14ac:dyDescent="0.25">
      <c r="A81" s="10" t="s">
        <v>221</v>
      </c>
      <c r="B81" s="16" t="s">
        <v>2</v>
      </c>
      <c r="C81" s="16" t="s">
        <v>26</v>
      </c>
      <c r="D81" s="16" t="s">
        <v>32</v>
      </c>
      <c r="E81" s="48" t="s">
        <v>220</v>
      </c>
      <c r="F81" s="1" t="s">
        <v>19</v>
      </c>
      <c r="G81" s="30">
        <f t="shared" ref="G81" si="17">G82+G83+G84+G85</f>
        <v>3323.7000000000003</v>
      </c>
    </row>
    <row r="82" spans="1:7" ht="110.25" x14ac:dyDescent="0.25">
      <c r="A82" s="10" t="s">
        <v>223</v>
      </c>
      <c r="B82" s="16" t="s">
        <v>2</v>
      </c>
      <c r="C82" s="16" t="s">
        <v>26</v>
      </c>
      <c r="D82" s="16" t="s">
        <v>32</v>
      </c>
      <c r="E82" s="48" t="s">
        <v>129</v>
      </c>
      <c r="F82" s="1" t="s">
        <v>46</v>
      </c>
      <c r="G82" s="55">
        <v>3154.3</v>
      </c>
    </row>
    <row r="83" spans="1:7" ht="63" x14ac:dyDescent="0.25">
      <c r="A83" s="10" t="s">
        <v>231</v>
      </c>
      <c r="B83" s="16" t="s">
        <v>2</v>
      </c>
      <c r="C83" s="16" t="s">
        <v>26</v>
      </c>
      <c r="D83" s="16" t="s">
        <v>32</v>
      </c>
      <c r="E83" s="48" t="s">
        <v>129</v>
      </c>
      <c r="F83" s="16" t="s">
        <v>24</v>
      </c>
      <c r="G83" s="30">
        <v>25.4</v>
      </c>
    </row>
    <row r="84" spans="1:7" ht="47.25" x14ac:dyDescent="0.25">
      <c r="A84" s="10" t="s">
        <v>224</v>
      </c>
      <c r="B84" s="16" t="s">
        <v>2</v>
      </c>
      <c r="C84" s="16" t="s">
        <v>26</v>
      </c>
      <c r="D84" s="16" t="s">
        <v>32</v>
      </c>
      <c r="E84" s="48" t="s">
        <v>129</v>
      </c>
      <c r="F84" s="16" t="s">
        <v>25</v>
      </c>
      <c r="G84" s="30"/>
    </row>
    <row r="85" spans="1:7" ht="126" x14ac:dyDescent="0.25">
      <c r="A85" s="10" t="s">
        <v>225</v>
      </c>
      <c r="B85" s="16" t="s">
        <v>2</v>
      </c>
      <c r="C85" s="16" t="s">
        <v>26</v>
      </c>
      <c r="D85" s="16" t="s">
        <v>32</v>
      </c>
      <c r="E85" s="48" t="s">
        <v>371</v>
      </c>
      <c r="F85" s="16" t="s">
        <v>46</v>
      </c>
      <c r="G85" s="28">
        <v>144</v>
      </c>
    </row>
    <row r="86" spans="1:7" x14ac:dyDescent="0.25">
      <c r="A86" s="10" t="s">
        <v>76</v>
      </c>
      <c r="B86" s="16" t="s">
        <v>2</v>
      </c>
      <c r="C86" s="16" t="s">
        <v>26</v>
      </c>
      <c r="D86" s="16" t="s">
        <v>26</v>
      </c>
      <c r="E86" s="48"/>
      <c r="F86" s="16"/>
      <c r="G86" s="30">
        <f>G87+G90</f>
        <v>17.5</v>
      </c>
    </row>
    <row r="87" spans="1:7" ht="47.25" x14ac:dyDescent="0.25">
      <c r="A87" s="10" t="s">
        <v>501</v>
      </c>
      <c r="B87" s="16" t="s">
        <v>2</v>
      </c>
      <c r="C87" s="16" t="s">
        <v>26</v>
      </c>
      <c r="D87" s="16" t="s">
        <v>26</v>
      </c>
      <c r="E87" s="48" t="s">
        <v>227</v>
      </c>
      <c r="F87" s="16"/>
      <c r="G87" s="30">
        <f t="shared" ref="G87:G88" si="18">G88</f>
        <v>17.5</v>
      </c>
    </row>
    <row r="88" spans="1:7" ht="31.5" x14ac:dyDescent="0.25">
      <c r="A88" s="10" t="s">
        <v>230</v>
      </c>
      <c r="B88" s="16" t="s">
        <v>2</v>
      </c>
      <c r="C88" s="16" t="s">
        <v>26</v>
      </c>
      <c r="D88" s="16" t="s">
        <v>26</v>
      </c>
      <c r="E88" s="48" t="s">
        <v>228</v>
      </c>
      <c r="F88" s="16"/>
      <c r="G88" s="30">
        <f t="shared" si="18"/>
        <v>17.5</v>
      </c>
    </row>
    <row r="89" spans="1:7" ht="63" x14ac:dyDescent="0.25">
      <c r="A89" s="10" t="s">
        <v>235</v>
      </c>
      <c r="B89" s="16" t="s">
        <v>2</v>
      </c>
      <c r="C89" s="16" t="s">
        <v>26</v>
      </c>
      <c r="D89" s="16" t="s">
        <v>26</v>
      </c>
      <c r="E89" s="48" t="s">
        <v>229</v>
      </c>
      <c r="F89" s="16" t="s">
        <v>24</v>
      </c>
      <c r="G89" s="30">
        <v>17.5</v>
      </c>
    </row>
    <row r="90" spans="1:7" ht="30" x14ac:dyDescent="0.25">
      <c r="A90" s="2" t="s">
        <v>493</v>
      </c>
      <c r="B90" s="14" t="s">
        <v>2</v>
      </c>
      <c r="C90" s="14" t="s">
        <v>26</v>
      </c>
      <c r="D90" s="14" t="s">
        <v>26</v>
      </c>
      <c r="E90" s="48" t="s">
        <v>211</v>
      </c>
      <c r="F90" s="14"/>
      <c r="G90" s="27">
        <f t="shared" ref="G90:G91" si="19">G91</f>
        <v>0</v>
      </c>
    </row>
    <row r="91" spans="1:7" ht="30" x14ac:dyDescent="0.25">
      <c r="A91" s="2" t="s">
        <v>214</v>
      </c>
      <c r="B91" s="14" t="s">
        <v>2</v>
      </c>
      <c r="C91" s="14" t="s">
        <v>26</v>
      </c>
      <c r="D91" s="14" t="s">
        <v>26</v>
      </c>
      <c r="E91" s="48" t="s">
        <v>212</v>
      </c>
      <c r="F91" s="14"/>
      <c r="G91" s="27">
        <f t="shared" si="19"/>
        <v>0</v>
      </c>
    </row>
    <row r="92" spans="1:7" ht="60" x14ac:dyDescent="0.25">
      <c r="A92" s="2" t="s">
        <v>232</v>
      </c>
      <c r="B92" s="14" t="s">
        <v>2</v>
      </c>
      <c r="C92" s="14" t="s">
        <v>26</v>
      </c>
      <c r="D92" s="14" t="s">
        <v>26</v>
      </c>
      <c r="E92" s="48" t="s">
        <v>213</v>
      </c>
      <c r="F92" s="14" t="s">
        <v>24</v>
      </c>
      <c r="G92" s="180">
        <v>0</v>
      </c>
    </row>
    <row r="93" spans="1:7" x14ac:dyDescent="0.25">
      <c r="A93" s="80" t="s">
        <v>50</v>
      </c>
      <c r="B93" s="12" t="s">
        <v>2</v>
      </c>
      <c r="C93" s="12" t="s">
        <v>26</v>
      </c>
      <c r="D93" s="12" t="s">
        <v>33</v>
      </c>
      <c r="E93" s="49"/>
      <c r="F93" s="12"/>
      <c r="G93" s="189">
        <f>G94</f>
        <v>173.5</v>
      </c>
    </row>
    <row r="94" spans="1:7" ht="173.25" x14ac:dyDescent="0.25">
      <c r="A94" s="10" t="s">
        <v>727</v>
      </c>
      <c r="B94" s="14" t="s">
        <v>2</v>
      </c>
      <c r="C94" s="14" t="s">
        <v>26</v>
      </c>
      <c r="D94" s="14" t="s">
        <v>33</v>
      </c>
      <c r="E94" s="48" t="s">
        <v>160</v>
      </c>
      <c r="F94" s="14"/>
      <c r="G94" s="27">
        <f t="shared" ref="G94" si="20">G95+G96</f>
        <v>173.5</v>
      </c>
    </row>
    <row r="95" spans="1:7" ht="78.75" x14ac:dyDescent="0.25">
      <c r="A95" s="10" t="s">
        <v>105</v>
      </c>
      <c r="B95" s="14" t="s">
        <v>2</v>
      </c>
      <c r="C95" s="14" t="s">
        <v>26</v>
      </c>
      <c r="D95" s="14" t="s">
        <v>33</v>
      </c>
      <c r="E95" s="48" t="s">
        <v>160</v>
      </c>
      <c r="F95" s="14" t="s">
        <v>46</v>
      </c>
      <c r="G95" s="27">
        <v>153.5</v>
      </c>
    </row>
    <row r="96" spans="1:7" x14ac:dyDescent="0.25">
      <c r="A96" s="10" t="s">
        <v>30</v>
      </c>
      <c r="B96" s="14" t="s">
        <v>2</v>
      </c>
      <c r="C96" s="14" t="s">
        <v>26</v>
      </c>
      <c r="D96" s="14" t="s">
        <v>33</v>
      </c>
      <c r="E96" s="48" t="s">
        <v>160</v>
      </c>
      <c r="F96" s="14" t="s">
        <v>24</v>
      </c>
      <c r="G96" s="27">
        <v>20</v>
      </c>
    </row>
    <row r="97" spans="1:7" x14ac:dyDescent="0.25">
      <c r="A97" s="11" t="s">
        <v>79</v>
      </c>
      <c r="B97" s="12" t="s">
        <v>2</v>
      </c>
      <c r="C97" s="12" t="s">
        <v>40</v>
      </c>
      <c r="D97" s="12"/>
      <c r="E97" s="81"/>
      <c r="F97" s="12"/>
      <c r="G97" s="29">
        <f t="shared" ref="G97:G100" si="21">G98</f>
        <v>0</v>
      </c>
    </row>
    <row r="98" spans="1:7" x14ac:dyDescent="0.25">
      <c r="A98" s="11" t="s">
        <v>39</v>
      </c>
      <c r="B98" s="12" t="s">
        <v>2</v>
      </c>
      <c r="C98" s="12" t="s">
        <v>40</v>
      </c>
      <c r="D98" s="12" t="s">
        <v>32</v>
      </c>
      <c r="E98" s="81"/>
      <c r="F98" s="12"/>
      <c r="G98" s="29">
        <f t="shared" si="21"/>
        <v>0</v>
      </c>
    </row>
    <row r="99" spans="1:7" x14ac:dyDescent="0.25">
      <c r="A99" s="2" t="s">
        <v>685</v>
      </c>
      <c r="B99" s="14" t="s">
        <v>2</v>
      </c>
      <c r="C99" s="14" t="s">
        <v>40</v>
      </c>
      <c r="D99" s="14" t="s">
        <v>32</v>
      </c>
      <c r="E99" s="182" t="s">
        <v>26</v>
      </c>
      <c r="F99" s="14"/>
      <c r="G99" s="27">
        <f t="shared" si="21"/>
        <v>0</v>
      </c>
    </row>
    <row r="100" spans="1:7" ht="45" x14ac:dyDescent="0.25">
      <c r="A100" s="2" t="s">
        <v>686</v>
      </c>
      <c r="B100" s="14" t="s">
        <v>2</v>
      </c>
      <c r="C100" s="14" t="s">
        <v>40</v>
      </c>
      <c r="D100" s="14" t="s">
        <v>32</v>
      </c>
      <c r="E100" s="48" t="s">
        <v>687</v>
      </c>
      <c r="F100" s="14"/>
      <c r="G100" s="27">
        <f t="shared" si="21"/>
        <v>0</v>
      </c>
    </row>
    <row r="101" spans="1:7" ht="75" x14ac:dyDescent="0.25">
      <c r="A101" s="2" t="s">
        <v>688</v>
      </c>
      <c r="B101" s="14" t="s">
        <v>2</v>
      </c>
      <c r="C101" s="14" t="s">
        <v>40</v>
      </c>
      <c r="D101" s="14" t="s">
        <v>32</v>
      </c>
      <c r="E101" s="48" t="s">
        <v>689</v>
      </c>
      <c r="F101" s="14" t="s">
        <v>41</v>
      </c>
      <c r="G101" s="180">
        <v>0</v>
      </c>
    </row>
    <row r="102" spans="1:7" x14ac:dyDescent="0.25">
      <c r="A102" s="11" t="s">
        <v>82</v>
      </c>
      <c r="B102" s="12" t="s">
        <v>2</v>
      </c>
      <c r="C102" s="12" t="s">
        <v>27</v>
      </c>
      <c r="D102" s="12"/>
      <c r="E102" s="49"/>
      <c r="F102" s="15"/>
      <c r="G102" s="56">
        <f>G103+G119</f>
        <v>10361.699999999999</v>
      </c>
    </row>
    <row r="103" spans="1:7" x14ac:dyDescent="0.25">
      <c r="A103" s="11" t="s">
        <v>336</v>
      </c>
      <c r="B103" s="12" t="s">
        <v>2</v>
      </c>
      <c r="C103" s="12" t="s">
        <v>27</v>
      </c>
      <c r="D103" s="12" t="s">
        <v>17</v>
      </c>
      <c r="E103" s="49"/>
      <c r="F103" s="15"/>
      <c r="G103" s="56">
        <f>G104+G109+G114</f>
        <v>9622.5999999999985</v>
      </c>
    </row>
    <row r="104" spans="1:7" ht="47.25" x14ac:dyDescent="0.25">
      <c r="A104" s="10" t="s">
        <v>433</v>
      </c>
      <c r="B104" s="14" t="s">
        <v>2</v>
      </c>
      <c r="C104" s="14" t="s">
        <v>27</v>
      </c>
      <c r="D104" s="14" t="s">
        <v>17</v>
      </c>
      <c r="E104" s="48" t="s">
        <v>340</v>
      </c>
      <c r="F104" s="1"/>
      <c r="G104" s="55">
        <f t="shared" ref="G104" si="22">G105</f>
        <v>4515.2999999999993</v>
      </c>
    </row>
    <row r="105" spans="1:7" ht="31.5" x14ac:dyDescent="0.25">
      <c r="A105" s="10" t="s">
        <v>337</v>
      </c>
      <c r="B105" s="14" t="s">
        <v>2</v>
      </c>
      <c r="C105" s="14" t="s">
        <v>27</v>
      </c>
      <c r="D105" s="14" t="s">
        <v>17</v>
      </c>
      <c r="E105" s="48" t="s">
        <v>341</v>
      </c>
      <c r="F105" s="1"/>
      <c r="G105" s="55">
        <f t="shared" ref="G105" si="23">G106+G107+G108</f>
        <v>4515.2999999999993</v>
      </c>
    </row>
    <row r="106" spans="1:7" ht="110.25" x14ac:dyDescent="0.25">
      <c r="A106" s="10" t="s">
        <v>338</v>
      </c>
      <c r="B106" s="14" t="s">
        <v>2</v>
      </c>
      <c r="C106" s="14" t="s">
        <v>27</v>
      </c>
      <c r="D106" s="14" t="s">
        <v>17</v>
      </c>
      <c r="E106" s="48" t="s">
        <v>342</v>
      </c>
      <c r="F106" s="1" t="s">
        <v>46</v>
      </c>
      <c r="G106" s="55">
        <v>4450.8999999999996</v>
      </c>
    </row>
    <row r="107" spans="1:7" ht="63" x14ac:dyDescent="0.25">
      <c r="A107" s="10" t="s">
        <v>339</v>
      </c>
      <c r="B107" s="14" t="s">
        <v>2</v>
      </c>
      <c r="C107" s="14" t="s">
        <v>27</v>
      </c>
      <c r="D107" s="14" t="s">
        <v>17</v>
      </c>
      <c r="E107" s="48" t="s">
        <v>342</v>
      </c>
      <c r="F107" s="1" t="s">
        <v>24</v>
      </c>
      <c r="G107" s="55">
        <v>64.400000000000006</v>
      </c>
    </row>
    <row r="108" spans="1:7" x14ac:dyDescent="0.25">
      <c r="A108" s="10" t="s">
        <v>352</v>
      </c>
      <c r="B108" s="14" t="s">
        <v>2</v>
      </c>
      <c r="C108" s="14" t="s">
        <v>27</v>
      </c>
      <c r="D108" s="14" t="s">
        <v>17</v>
      </c>
      <c r="E108" s="48" t="s">
        <v>342</v>
      </c>
      <c r="F108" s="1" t="s">
        <v>25</v>
      </c>
      <c r="G108" s="55">
        <v>0</v>
      </c>
    </row>
    <row r="109" spans="1:7" ht="47.25" x14ac:dyDescent="0.25">
      <c r="A109" s="10" t="s">
        <v>505</v>
      </c>
      <c r="B109" s="14" t="s">
        <v>2</v>
      </c>
      <c r="C109" s="14" t="s">
        <v>27</v>
      </c>
      <c r="D109" s="14" t="s">
        <v>17</v>
      </c>
      <c r="E109" s="48" t="s">
        <v>343</v>
      </c>
      <c r="F109" s="1"/>
      <c r="G109" s="55">
        <f t="shared" ref="G109" si="24">G110</f>
        <v>2987</v>
      </c>
    </row>
    <row r="110" spans="1:7" ht="31.5" x14ac:dyDescent="0.25">
      <c r="A110" s="10" t="s">
        <v>337</v>
      </c>
      <c r="B110" s="14" t="s">
        <v>2</v>
      </c>
      <c r="C110" s="14" t="s">
        <v>27</v>
      </c>
      <c r="D110" s="14" t="s">
        <v>17</v>
      </c>
      <c r="E110" s="48" t="s">
        <v>344</v>
      </c>
      <c r="F110" s="1"/>
      <c r="G110" s="55">
        <f t="shared" ref="G110" si="25">G111+G112+G113</f>
        <v>2987</v>
      </c>
    </row>
    <row r="111" spans="1:7" ht="110.25" x14ac:dyDescent="0.25">
      <c r="A111" s="10" t="s">
        <v>338</v>
      </c>
      <c r="B111" s="14" t="s">
        <v>2</v>
      </c>
      <c r="C111" s="14" t="s">
        <v>27</v>
      </c>
      <c r="D111" s="14" t="s">
        <v>17</v>
      </c>
      <c r="E111" s="48" t="s">
        <v>345</v>
      </c>
      <c r="F111" s="1" t="s">
        <v>46</v>
      </c>
      <c r="G111" s="55">
        <v>2864.6</v>
      </c>
    </row>
    <row r="112" spans="1:7" ht="63" x14ac:dyDescent="0.25">
      <c r="A112" s="10" t="s">
        <v>346</v>
      </c>
      <c r="B112" s="14" t="s">
        <v>2</v>
      </c>
      <c r="C112" s="14" t="s">
        <v>27</v>
      </c>
      <c r="D112" s="14" t="s">
        <v>17</v>
      </c>
      <c r="E112" s="48" t="s">
        <v>345</v>
      </c>
      <c r="F112" s="1" t="s">
        <v>24</v>
      </c>
      <c r="G112" s="55">
        <v>122.4</v>
      </c>
    </row>
    <row r="113" spans="1:7" x14ac:dyDescent="0.25">
      <c r="A113" s="10" t="s">
        <v>352</v>
      </c>
      <c r="B113" s="14" t="s">
        <v>2</v>
      </c>
      <c r="C113" s="14" t="s">
        <v>27</v>
      </c>
      <c r="D113" s="14" t="s">
        <v>17</v>
      </c>
      <c r="E113" s="48" t="s">
        <v>345</v>
      </c>
      <c r="F113" s="1" t="s">
        <v>25</v>
      </c>
      <c r="G113" s="55">
        <v>0</v>
      </c>
    </row>
    <row r="114" spans="1:7" ht="31.5" x14ac:dyDescent="0.25">
      <c r="A114" s="10" t="s">
        <v>442</v>
      </c>
      <c r="B114" s="14" t="s">
        <v>2</v>
      </c>
      <c r="C114" s="14" t="s">
        <v>27</v>
      </c>
      <c r="D114" s="14" t="s">
        <v>17</v>
      </c>
      <c r="E114" s="48" t="s">
        <v>437</v>
      </c>
      <c r="F114" s="1"/>
      <c r="G114" s="55">
        <f>G115</f>
        <v>2120.3000000000002</v>
      </c>
    </row>
    <row r="115" spans="1:7" ht="31.5" x14ac:dyDescent="0.25">
      <c r="A115" s="10" t="s">
        <v>337</v>
      </c>
      <c r="B115" s="14" t="s">
        <v>2</v>
      </c>
      <c r="C115" s="14" t="s">
        <v>27</v>
      </c>
      <c r="D115" s="14" t="s">
        <v>17</v>
      </c>
      <c r="E115" s="48" t="s">
        <v>438</v>
      </c>
      <c r="F115" s="1"/>
      <c r="G115" s="55">
        <f>G116+G117+G118</f>
        <v>2120.3000000000002</v>
      </c>
    </row>
    <row r="116" spans="1:7" ht="110.25" x14ac:dyDescent="0.25">
      <c r="A116" s="10" t="s">
        <v>338</v>
      </c>
      <c r="B116" s="14" t="s">
        <v>2</v>
      </c>
      <c r="C116" s="14" t="s">
        <v>27</v>
      </c>
      <c r="D116" s="14" t="s">
        <v>17</v>
      </c>
      <c r="E116" s="48" t="s">
        <v>432</v>
      </c>
      <c r="F116" s="1" t="s">
        <v>46</v>
      </c>
      <c r="G116" s="55">
        <v>1764.2</v>
      </c>
    </row>
    <row r="117" spans="1:7" ht="63" x14ac:dyDescent="0.25">
      <c r="A117" s="10" t="s">
        <v>346</v>
      </c>
      <c r="B117" s="14" t="s">
        <v>2</v>
      </c>
      <c r="C117" s="14" t="s">
        <v>27</v>
      </c>
      <c r="D117" s="14" t="s">
        <v>17</v>
      </c>
      <c r="E117" s="48" t="s">
        <v>432</v>
      </c>
      <c r="F117" s="1" t="s">
        <v>24</v>
      </c>
      <c r="G117" s="55">
        <v>356.1</v>
      </c>
    </row>
    <row r="118" spans="1:7" ht="63" x14ac:dyDescent="0.25">
      <c r="A118" s="10" t="s">
        <v>690</v>
      </c>
      <c r="B118" s="14" t="s">
        <v>2</v>
      </c>
      <c r="C118" s="14" t="s">
        <v>27</v>
      </c>
      <c r="D118" s="14" t="s">
        <v>17</v>
      </c>
      <c r="E118" s="48" t="s">
        <v>432</v>
      </c>
      <c r="F118" s="1" t="s">
        <v>25</v>
      </c>
      <c r="G118" s="55">
        <v>0</v>
      </c>
    </row>
    <row r="119" spans="1:7" ht="31.5" x14ac:dyDescent="0.25">
      <c r="A119" s="11" t="s">
        <v>43</v>
      </c>
      <c r="B119" s="12" t="s">
        <v>2</v>
      </c>
      <c r="C119" s="12" t="s">
        <v>27</v>
      </c>
      <c r="D119" s="12" t="s">
        <v>36</v>
      </c>
      <c r="E119" s="49"/>
      <c r="F119" s="15"/>
      <c r="G119" s="56">
        <f>G120+G127</f>
        <v>739.1</v>
      </c>
    </row>
    <row r="120" spans="1:7" ht="31.5" x14ac:dyDescent="0.25">
      <c r="A120" s="71" t="s">
        <v>130</v>
      </c>
      <c r="B120" s="14" t="s">
        <v>2</v>
      </c>
      <c r="C120" s="14" t="s">
        <v>27</v>
      </c>
      <c r="D120" s="14" t="s">
        <v>36</v>
      </c>
      <c r="E120" s="48" t="s">
        <v>208</v>
      </c>
      <c r="F120" s="1"/>
      <c r="G120" s="55">
        <f t="shared" ref="G120" si="26">G121</f>
        <v>649.5</v>
      </c>
    </row>
    <row r="121" spans="1:7" ht="31.5" x14ac:dyDescent="0.25">
      <c r="A121" s="10" t="s">
        <v>23</v>
      </c>
      <c r="B121" s="14" t="s">
        <v>2</v>
      </c>
      <c r="C121" s="14" t="s">
        <v>27</v>
      </c>
      <c r="D121" s="14" t="s">
        <v>36</v>
      </c>
      <c r="E121" s="48" t="s">
        <v>193</v>
      </c>
      <c r="F121" s="1"/>
      <c r="G121" s="55">
        <f>G122+G123</f>
        <v>649.5</v>
      </c>
    </row>
    <row r="122" spans="1:7" ht="126" x14ac:dyDescent="0.25">
      <c r="A122" s="10" t="s">
        <v>226</v>
      </c>
      <c r="B122" s="14" t="s">
        <v>2</v>
      </c>
      <c r="C122" s="14" t="s">
        <v>27</v>
      </c>
      <c r="D122" s="14" t="s">
        <v>36</v>
      </c>
      <c r="E122" s="48" t="s">
        <v>95</v>
      </c>
      <c r="F122" s="14" t="s">
        <v>46</v>
      </c>
      <c r="G122" s="55">
        <v>616.20000000000005</v>
      </c>
    </row>
    <row r="123" spans="1:7" x14ac:dyDescent="0.25">
      <c r="A123" s="10" t="s">
        <v>30</v>
      </c>
      <c r="B123" s="14" t="s">
        <v>2</v>
      </c>
      <c r="C123" s="14" t="s">
        <v>27</v>
      </c>
      <c r="D123" s="14" t="s">
        <v>36</v>
      </c>
      <c r="E123" s="48" t="s">
        <v>97</v>
      </c>
      <c r="F123" s="14" t="s">
        <v>24</v>
      </c>
      <c r="G123" s="55">
        <v>33.299999999999997</v>
      </c>
    </row>
    <row r="124" spans="1:7" ht="31.5" x14ac:dyDescent="0.25">
      <c r="A124" s="10" t="s">
        <v>716</v>
      </c>
      <c r="B124" s="14" t="s">
        <v>2</v>
      </c>
      <c r="C124" s="14" t="s">
        <v>27</v>
      </c>
      <c r="D124" s="14" t="s">
        <v>36</v>
      </c>
      <c r="E124" s="48" t="s">
        <v>48</v>
      </c>
      <c r="F124" s="14"/>
      <c r="G124" s="55">
        <f t="shared" ref="G124:G125" si="27">G125</f>
        <v>0</v>
      </c>
    </row>
    <row r="125" spans="1:7" ht="31.5" x14ac:dyDescent="0.25">
      <c r="A125" s="183" t="s">
        <v>717</v>
      </c>
      <c r="B125" s="14" t="s">
        <v>2</v>
      </c>
      <c r="C125" s="14" t="s">
        <v>27</v>
      </c>
      <c r="D125" s="14" t="s">
        <v>36</v>
      </c>
      <c r="E125" s="48" t="s">
        <v>240</v>
      </c>
      <c r="F125" s="14"/>
      <c r="G125" s="55">
        <f t="shared" si="27"/>
        <v>0</v>
      </c>
    </row>
    <row r="126" spans="1:7" ht="47.25" x14ac:dyDescent="0.25">
      <c r="A126" s="10" t="s">
        <v>242</v>
      </c>
      <c r="B126" s="14" t="s">
        <v>2</v>
      </c>
      <c r="C126" s="14" t="s">
        <v>27</v>
      </c>
      <c r="D126" s="14" t="s">
        <v>36</v>
      </c>
      <c r="E126" s="48" t="s">
        <v>241</v>
      </c>
      <c r="F126" s="14" t="s">
        <v>24</v>
      </c>
      <c r="G126" s="55">
        <v>0</v>
      </c>
    </row>
    <row r="127" spans="1:7" ht="47.25" x14ac:dyDescent="0.25">
      <c r="A127" s="10" t="s">
        <v>500</v>
      </c>
      <c r="B127" s="14" t="s">
        <v>2</v>
      </c>
      <c r="C127" s="14" t="s">
        <v>27</v>
      </c>
      <c r="D127" s="14" t="s">
        <v>36</v>
      </c>
      <c r="E127" s="48" t="s">
        <v>58</v>
      </c>
      <c r="F127" s="14"/>
      <c r="G127" s="55">
        <f t="shared" ref="G127:G128" si="28">G128</f>
        <v>89.6</v>
      </c>
    </row>
    <row r="128" spans="1:7" ht="31.5" x14ac:dyDescent="0.25">
      <c r="A128" s="10" t="s">
        <v>236</v>
      </c>
      <c r="B128" s="14" t="s">
        <v>2</v>
      </c>
      <c r="C128" s="14" t="s">
        <v>27</v>
      </c>
      <c r="D128" s="14" t="s">
        <v>36</v>
      </c>
      <c r="E128" s="48" t="s">
        <v>233</v>
      </c>
      <c r="F128" s="14"/>
      <c r="G128" s="55">
        <f t="shared" si="28"/>
        <v>89.6</v>
      </c>
    </row>
    <row r="129" spans="1:7" ht="47.25" x14ac:dyDescent="0.25">
      <c r="A129" s="10" t="s">
        <v>237</v>
      </c>
      <c r="B129" s="14" t="s">
        <v>2</v>
      </c>
      <c r="C129" s="14" t="s">
        <v>27</v>
      </c>
      <c r="D129" s="14" t="s">
        <v>36</v>
      </c>
      <c r="E129" s="48" t="s">
        <v>234</v>
      </c>
      <c r="F129" s="14" t="s">
        <v>24</v>
      </c>
      <c r="G129" s="55">
        <v>89.6</v>
      </c>
    </row>
    <row r="130" spans="1:7" ht="31.5" x14ac:dyDescent="0.25">
      <c r="A130" s="11" t="s">
        <v>239</v>
      </c>
      <c r="B130" s="13" t="s">
        <v>2</v>
      </c>
      <c r="C130" s="13" t="s">
        <v>58</v>
      </c>
      <c r="D130" s="13"/>
      <c r="E130" s="46"/>
      <c r="F130" s="13"/>
      <c r="G130" s="28">
        <f t="shared" ref="G130:G132" si="29">G131</f>
        <v>17944.900000000001</v>
      </c>
    </row>
    <row r="131" spans="1:7" ht="27" customHeight="1" x14ac:dyDescent="0.25">
      <c r="A131" s="11" t="s">
        <v>92</v>
      </c>
      <c r="B131" s="13" t="s">
        <v>2</v>
      </c>
      <c r="C131" s="13" t="s">
        <v>58</v>
      </c>
      <c r="D131" s="13" t="s">
        <v>32</v>
      </c>
      <c r="E131" s="46"/>
      <c r="F131" s="13"/>
      <c r="G131" s="28">
        <f t="shared" si="29"/>
        <v>17944.900000000001</v>
      </c>
    </row>
    <row r="132" spans="1:7" x14ac:dyDescent="0.25">
      <c r="A132" s="10" t="s">
        <v>348</v>
      </c>
      <c r="B132" s="16" t="s">
        <v>2</v>
      </c>
      <c r="C132" s="16" t="s">
        <v>58</v>
      </c>
      <c r="D132" s="16" t="s">
        <v>32</v>
      </c>
      <c r="E132" s="47" t="s">
        <v>347</v>
      </c>
      <c r="F132" s="16"/>
      <c r="G132" s="30">
        <f t="shared" si="29"/>
        <v>17944.900000000001</v>
      </c>
    </row>
    <row r="133" spans="1:7" ht="31.5" x14ac:dyDescent="0.25">
      <c r="A133" s="10" t="s">
        <v>350</v>
      </c>
      <c r="B133" s="16" t="s">
        <v>2</v>
      </c>
      <c r="C133" s="16" t="s">
        <v>58</v>
      </c>
      <c r="D133" s="16" t="s">
        <v>32</v>
      </c>
      <c r="E133" s="48" t="s">
        <v>349</v>
      </c>
      <c r="F133" s="16"/>
      <c r="G133" s="30">
        <f>G134+G135</f>
        <v>17944.900000000001</v>
      </c>
    </row>
    <row r="134" spans="1:7" ht="75" x14ac:dyDescent="0.25">
      <c r="A134" s="2" t="s">
        <v>238</v>
      </c>
      <c r="B134" s="1" t="s">
        <v>2</v>
      </c>
      <c r="C134" s="1" t="s">
        <v>58</v>
      </c>
      <c r="D134" s="1" t="s">
        <v>32</v>
      </c>
      <c r="E134" s="48" t="s">
        <v>351</v>
      </c>
      <c r="F134" s="16" t="s">
        <v>90</v>
      </c>
      <c r="G134" s="30">
        <v>2681.7</v>
      </c>
    </row>
    <row r="135" spans="1:7" ht="75" x14ac:dyDescent="0.25">
      <c r="A135" s="2" t="s">
        <v>718</v>
      </c>
      <c r="B135" s="1" t="s">
        <v>2</v>
      </c>
      <c r="C135" s="1" t="s">
        <v>58</v>
      </c>
      <c r="D135" s="1" t="s">
        <v>32</v>
      </c>
      <c r="E135" s="1" t="s">
        <v>691</v>
      </c>
      <c r="F135" s="16" t="s">
        <v>90</v>
      </c>
      <c r="G135" s="30">
        <v>15263.2</v>
      </c>
    </row>
    <row r="136" spans="1:7" ht="31.5" x14ac:dyDescent="0.25">
      <c r="A136" s="69" t="s">
        <v>136</v>
      </c>
      <c r="B136" s="59" t="s">
        <v>5</v>
      </c>
      <c r="C136" s="59"/>
      <c r="D136" s="59"/>
      <c r="E136" s="60"/>
      <c r="F136" s="59"/>
      <c r="G136" s="61">
        <f>G137+G161</f>
        <v>8878.7000000000025</v>
      </c>
    </row>
    <row r="137" spans="1:7" ht="20.25" customHeight="1" x14ac:dyDescent="0.25">
      <c r="A137" s="70" t="s">
        <v>243</v>
      </c>
      <c r="B137" s="13" t="s">
        <v>5</v>
      </c>
      <c r="C137" s="13" t="s">
        <v>37</v>
      </c>
      <c r="D137" s="13"/>
      <c r="E137" s="46"/>
      <c r="F137" s="13"/>
      <c r="G137" s="28">
        <f>G138+G156</f>
        <v>8856.7000000000025</v>
      </c>
    </row>
    <row r="138" spans="1:7" x14ac:dyDescent="0.25">
      <c r="A138" s="70" t="s">
        <v>44</v>
      </c>
      <c r="B138" s="206" t="s">
        <v>5</v>
      </c>
      <c r="C138" s="206" t="s">
        <v>37</v>
      </c>
      <c r="D138" s="206" t="s">
        <v>17</v>
      </c>
      <c r="E138" s="207"/>
      <c r="F138" s="206"/>
      <c r="G138" s="208">
        <f>G139</f>
        <v>8491.2000000000025</v>
      </c>
    </row>
    <row r="139" spans="1:7" ht="31.5" x14ac:dyDescent="0.25">
      <c r="A139" s="71" t="s">
        <v>137</v>
      </c>
      <c r="B139" s="209" t="s">
        <v>5</v>
      </c>
      <c r="C139" s="209" t="s">
        <v>37</v>
      </c>
      <c r="D139" s="209" t="s">
        <v>17</v>
      </c>
      <c r="E139" s="210" t="s">
        <v>22</v>
      </c>
      <c r="F139" s="209"/>
      <c r="G139" s="211">
        <f>G140+G150+G153</f>
        <v>8491.2000000000025</v>
      </c>
    </row>
    <row r="140" spans="1:7" ht="31.5" x14ac:dyDescent="0.25">
      <c r="A140" s="71" t="s">
        <v>246</v>
      </c>
      <c r="B140" s="209" t="s">
        <v>5</v>
      </c>
      <c r="C140" s="209" t="s">
        <v>37</v>
      </c>
      <c r="D140" s="209" t="s">
        <v>17</v>
      </c>
      <c r="E140" s="210" t="s">
        <v>244</v>
      </c>
      <c r="F140" s="209"/>
      <c r="G140" s="211">
        <f t="shared" ref="G140" si="30">G141+G146</f>
        <v>8163.4000000000015</v>
      </c>
    </row>
    <row r="141" spans="1:7" ht="47.25" x14ac:dyDescent="0.25">
      <c r="A141" s="10" t="s">
        <v>267</v>
      </c>
      <c r="B141" s="209" t="s">
        <v>5</v>
      </c>
      <c r="C141" s="209" t="s">
        <v>37</v>
      </c>
      <c r="D141" s="209" t="s">
        <v>17</v>
      </c>
      <c r="E141" s="210" t="s">
        <v>245</v>
      </c>
      <c r="F141" s="209" t="s">
        <v>19</v>
      </c>
      <c r="G141" s="211">
        <f>G142+G143+G144+G145</f>
        <v>6758.3000000000011</v>
      </c>
    </row>
    <row r="142" spans="1:7" ht="110.25" x14ac:dyDescent="0.25">
      <c r="A142" s="5" t="s">
        <v>248</v>
      </c>
      <c r="B142" s="209" t="s">
        <v>5</v>
      </c>
      <c r="C142" s="209" t="s">
        <v>37</v>
      </c>
      <c r="D142" s="209" t="s">
        <v>17</v>
      </c>
      <c r="E142" s="210" t="s">
        <v>98</v>
      </c>
      <c r="F142" s="209" t="s">
        <v>46</v>
      </c>
      <c r="G142" s="212">
        <v>4314.6000000000004</v>
      </c>
    </row>
    <row r="143" spans="1:7" ht="63" x14ac:dyDescent="0.25">
      <c r="A143" s="10" t="s">
        <v>253</v>
      </c>
      <c r="B143" s="209" t="s">
        <v>5</v>
      </c>
      <c r="C143" s="209" t="s">
        <v>37</v>
      </c>
      <c r="D143" s="209" t="s">
        <v>17</v>
      </c>
      <c r="E143" s="210" t="s">
        <v>98</v>
      </c>
      <c r="F143" s="209" t="s">
        <v>24</v>
      </c>
      <c r="G143" s="211">
        <v>2410.1</v>
      </c>
    </row>
    <row r="144" spans="1:7" ht="63" x14ac:dyDescent="0.25">
      <c r="A144" s="10" t="s">
        <v>247</v>
      </c>
      <c r="B144" s="209" t="s">
        <v>5</v>
      </c>
      <c r="C144" s="209" t="s">
        <v>37</v>
      </c>
      <c r="D144" s="209" t="s">
        <v>17</v>
      </c>
      <c r="E144" s="210" t="s">
        <v>98</v>
      </c>
      <c r="F144" s="209" t="s">
        <v>25</v>
      </c>
      <c r="G144" s="211">
        <v>0</v>
      </c>
    </row>
    <row r="145" spans="1:7" ht="126" x14ac:dyDescent="0.25">
      <c r="A145" s="10" t="s">
        <v>249</v>
      </c>
      <c r="B145" s="209" t="s">
        <v>5</v>
      </c>
      <c r="C145" s="209" t="s">
        <v>37</v>
      </c>
      <c r="D145" s="209" t="s">
        <v>17</v>
      </c>
      <c r="E145" s="210" t="s">
        <v>138</v>
      </c>
      <c r="F145" s="209" t="s">
        <v>46</v>
      </c>
      <c r="G145" s="211">
        <v>33.6</v>
      </c>
    </row>
    <row r="146" spans="1:7" x14ac:dyDescent="0.25">
      <c r="A146" s="5" t="s">
        <v>139</v>
      </c>
      <c r="B146" s="209" t="s">
        <v>5</v>
      </c>
      <c r="C146" s="209" t="s">
        <v>37</v>
      </c>
      <c r="D146" s="209" t="s">
        <v>17</v>
      </c>
      <c r="E146" s="210" t="s">
        <v>250</v>
      </c>
      <c r="F146" s="209" t="s">
        <v>19</v>
      </c>
      <c r="G146" s="211">
        <f>G147+G148+G149</f>
        <v>1405.1000000000001</v>
      </c>
    </row>
    <row r="147" spans="1:7" ht="110.25" x14ac:dyDescent="0.25">
      <c r="A147" s="5" t="s">
        <v>256</v>
      </c>
      <c r="B147" s="209" t="s">
        <v>5</v>
      </c>
      <c r="C147" s="209" t="s">
        <v>37</v>
      </c>
      <c r="D147" s="209" t="s">
        <v>17</v>
      </c>
      <c r="E147" s="210" t="s">
        <v>140</v>
      </c>
      <c r="F147" s="209" t="s">
        <v>46</v>
      </c>
      <c r="G147" s="212">
        <v>1276.7</v>
      </c>
    </row>
    <row r="148" spans="1:7" ht="126" x14ac:dyDescent="0.25">
      <c r="A148" s="10" t="s">
        <v>249</v>
      </c>
      <c r="B148" s="209" t="s">
        <v>5</v>
      </c>
      <c r="C148" s="209" t="s">
        <v>37</v>
      </c>
      <c r="D148" s="209" t="s">
        <v>17</v>
      </c>
      <c r="E148" s="210" t="s">
        <v>252</v>
      </c>
      <c r="F148" s="209" t="s">
        <v>46</v>
      </c>
      <c r="G148" s="211">
        <v>18</v>
      </c>
    </row>
    <row r="149" spans="1:7" ht="31.5" x14ac:dyDescent="0.25">
      <c r="A149" s="10" t="s">
        <v>692</v>
      </c>
      <c r="B149" s="209" t="s">
        <v>5</v>
      </c>
      <c r="C149" s="209" t="s">
        <v>37</v>
      </c>
      <c r="D149" s="209" t="s">
        <v>17</v>
      </c>
      <c r="E149" s="210" t="s">
        <v>693</v>
      </c>
      <c r="F149" s="209" t="s">
        <v>24</v>
      </c>
      <c r="G149" s="211">
        <v>110.4</v>
      </c>
    </row>
    <row r="150" spans="1:7" ht="47.25" x14ac:dyDescent="0.25">
      <c r="A150" s="10" t="s">
        <v>251</v>
      </c>
      <c r="B150" s="209" t="s">
        <v>5</v>
      </c>
      <c r="C150" s="209" t="s">
        <v>37</v>
      </c>
      <c r="D150" s="209" t="s">
        <v>17</v>
      </c>
      <c r="E150" s="210" t="s">
        <v>369</v>
      </c>
      <c r="F150" s="209" t="s">
        <v>19</v>
      </c>
      <c r="G150" s="211">
        <f t="shared" ref="G150" si="31">G151+G152</f>
        <v>312.2</v>
      </c>
    </row>
    <row r="151" spans="1:7" ht="94.5" x14ac:dyDescent="0.25">
      <c r="A151" s="10" t="s">
        <v>255</v>
      </c>
      <c r="B151" s="209" t="s">
        <v>5</v>
      </c>
      <c r="C151" s="209" t="s">
        <v>37</v>
      </c>
      <c r="D151" s="209" t="s">
        <v>17</v>
      </c>
      <c r="E151" s="210" t="s">
        <v>370</v>
      </c>
      <c r="F151" s="209" t="s">
        <v>46</v>
      </c>
      <c r="G151" s="211">
        <v>312.2</v>
      </c>
    </row>
    <row r="152" spans="1:7" ht="47.25" x14ac:dyDescent="0.25">
      <c r="A152" s="10" t="s">
        <v>254</v>
      </c>
      <c r="B152" s="209" t="s">
        <v>5</v>
      </c>
      <c r="C152" s="209" t="s">
        <v>37</v>
      </c>
      <c r="D152" s="209" t="s">
        <v>17</v>
      </c>
      <c r="E152" s="210" t="s">
        <v>370</v>
      </c>
      <c r="F152" s="209" t="s">
        <v>24</v>
      </c>
      <c r="G152" s="211">
        <v>0</v>
      </c>
    </row>
    <row r="153" spans="1:7" ht="47.25" x14ac:dyDescent="0.25">
      <c r="A153" s="10" t="s">
        <v>142</v>
      </c>
      <c r="B153" s="216" t="s">
        <v>5</v>
      </c>
      <c r="C153" s="216" t="s">
        <v>37</v>
      </c>
      <c r="D153" s="216" t="s">
        <v>17</v>
      </c>
      <c r="E153" s="217" t="s">
        <v>368</v>
      </c>
      <c r="F153" s="216" t="s">
        <v>19</v>
      </c>
      <c r="G153" s="212">
        <f t="shared" ref="G153:G154" si="32">G154</f>
        <v>15.6</v>
      </c>
    </row>
    <row r="154" spans="1:7" ht="31.5" x14ac:dyDescent="0.25">
      <c r="A154" s="10" t="s">
        <v>262</v>
      </c>
      <c r="B154" s="216" t="s">
        <v>5</v>
      </c>
      <c r="C154" s="216" t="s">
        <v>37</v>
      </c>
      <c r="D154" s="216" t="s">
        <v>17</v>
      </c>
      <c r="E154" s="217" t="s">
        <v>264</v>
      </c>
      <c r="F154" s="216"/>
      <c r="G154" s="212">
        <f t="shared" si="32"/>
        <v>15.6</v>
      </c>
    </row>
    <row r="155" spans="1:7" ht="47.25" x14ac:dyDescent="0.25">
      <c r="A155" s="10" t="s">
        <v>263</v>
      </c>
      <c r="B155" s="209" t="s">
        <v>5</v>
      </c>
      <c r="C155" s="209" t="s">
        <v>37</v>
      </c>
      <c r="D155" s="209" t="s">
        <v>17</v>
      </c>
      <c r="E155" s="210" t="s">
        <v>143</v>
      </c>
      <c r="F155" s="209" t="s">
        <v>24</v>
      </c>
      <c r="G155" s="211">
        <v>15.6</v>
      </c>
    </row>
    <row r="156" spans="1:7" ht="16.5" customHeight="1" x14ac:dyDescent="0.25">
      <c r="A156" s="11" t="s">
        <v>78</v>
      </c>
      <c r="B156" s="206" t="s">
        <v>5</v>
      </c>
      <c r="C156" s="206" t="s">
        <v>37</v>
      </c>
      <c r="D156" s="206" t="s">
        <v>21</v>
      </c>
      <c r="E156" s="207"/>
      <c r="F156" s="206"/>
      <c r="G156" s="208">
        <f t="shared" ref="G156:G159" si="33">G157</f>
        <v>365.5</v>
      </c>
    </row>
    <row r="157" spans="1:7" ht="31.5" x14ac:dyDescent="0.25">
      <c r="A157" s="10" t="s">
        <v>137</v>
      </c>
      <c r="B157" s="209" t="s">
        <v>5</v>
      </c>
      <c r="C157" s="209" t="s">
        <v>37</v>
      </c>
      <c r="D157" s="209" t="s">
        <v>21</v>
      </c>
      <c r="E157" s="210" t="s">
        <v>17</v>
      </c>
      <c r="F157" s="209"/>
      <c r="G157" s="211">
        <f t="shared" si="33"/>
        <v>365.5</v>
      </c>
    </row>
    <row r="158" spans="1:7" ht="47.25" x14ac:dyDescent="0.25">
      <c r="A158" s="10" t="s">
        <v>259</v>
      </c>
      <c r="B158" s="209" t="s">
        <v>5</v>
      </c>
      <c r="C158" s="209" t="s">
        <v>37</v>
      </c>
      <c r="D158" s="209" t="s">
        <v>21</v>
      </c>
      <c r="E158" s="210" t="s">
        <v>257</v>
      </c>
      <c r="F158" s="209"/>
      <c r="G158" s="211">
        <f t="shared" si="33"/>
        <v>365.5</v>
      </c>
    </row>
    <row r="159" spans="1:7" ht="31.5" x14ac:dyDescent="0.25">
      <c r="A159" s="10" t="s">
        <v>260</v>
      </c>
      <c r="B159" s="209" t="s">
        <v>5</v>
      </c>
      <c r="C159" s="209" t="s">
        <v>37</v>
      </c>
      <c r="D159" s="209" t="s">
        <v>21</v>
      </c>
      <c r="E159" s="210" t="s">
        <v>258</v>
      </c>
      <c r="F159" s="209"/>
      <c r="G159" s="211">
        <f t="shared" si="33"/>
        <v>365.5</v>
      </c>
    </row>
    <row r="160" spans="1:7" ht="126" x14ac:dyDescent="0.25">
      <c r="A160" s="10" t="s">
        <v>261</v>
      </c>
      <c r="B160" s="216" t="s">
        <v>5</v>
      </c>
      <c r="C160" s="216" t="s">
        <v>37</v>
      </c>
      <c r="D160" s="216" t="s">
        <v>21</v>
      </c>
      <c r="E160" s="217" t="s">
        <v>141</v>
      </c>
      <c r="F160" s="216" t="s">
        <v>46</v>
      </c>
      <c r="G160" s="212">
        <v>365.5</v>
      </c>
    </row>
    <row r="161" spans="1:7" x14ac:dyDescent="0.25">
      <c r="A161" s="11" t="s">
        <v>83</v>
      </c>
      <c r="B161" s="213" t="s">
        <v>5</v>
      </c>
      <c r="C161" s="213" t="s">
        <v>48</v>
      </c>
      <c r="D161" s="218"/>
      <c r="E161" s="214"/>
      <c r="F161" s="218"/>
      <c r="G161" s="215">
        <f>G162+G167</f>
        <v>22</v>
      </c>
    </row>
    <row r="162" spans="1:7" x14ac:dyDescent="0.25">
      <c r="A162" s="11" t="s">
        <v>694</v>
      </c>
      <c r="B162" s="206" t="s">
        <v>5</v>
      </c>
      <c r="C162" s="206" t="s">
        <v>48</v>
      </c>
      <c r="D162" s="206" t="s">
        <v>42</v>
      </c>
      <c r="E162" s="207"/>
      <c r="F162" s="206"/>
      <c r="G162" s="208">
        <f t="shared" ref="G162:G165" si="34">G163</f>
        <v>22</v>
      </c>
    </row>
    <row r="163" spans="1:7" ht="31.5" x14ac:dyDescent="0.25">
      <c r="A163" s="10" t="s">
        <v>137</v>
      </c>
      <c r="B163" s="209" t="s">
        <v>5</v>
      </c>
      <c r="C163" s="209" t="s">
        <v>48</v>
      </c>
      <c r="D163" s="209" t="s">
        <v>42</v>
      </c>
      <c r="E163" s="210" t="s">
        <v>17</v>
      </c>
      <c r="F163" s="209"/>
      <c r="G163" s="211">
        <f t="shared" si="34"/>
        <v>22</v>
      </c>
    </row>
    <row r="164" spans="1:7" ht="47.25" x14ac:dyDescent="0.25">
      <c r="A164" s="5" t="s">
        <v>142</v>
      </c>
      <c r="B164" s="209" t="s">
        <v>5</v>
      </c>
      <c r="C164" s="209" t="s">
        <v>48</v>
      </c>
      <c r="D164" s="209" t="s">
        <v>42</v>
      </c>
      <c r="E164" s="210" t="s">
        <v>695</v>
      </c>
      <c r="F164" s="209"/>
      <c r="G164" s="211">
        <f t="shared" si="34"/>
        <v>22</v>
      </c>
    </row>
    <row r="165" spans="1:7" ht="31.5" x14ac:dyDescent="0.25">
      <c r="A165" s="10" t="s">
        <v>696</v>
      </c>
      <c r="B165" s="209" t="s">
        <v>5</v>
      </c>
      <c r="C165" s="209" t="s">
        <v>48</v>
      </c>
      <c r="D165" s="209" t="s">
        <v>42</v>
      </c>
      <c r="E165" s="210" t="s">
        <v>264</v>
      </c>
      <c r="F165" s="209"/>
      <c r="G165" s="211">
        <f t="shared" si="34"/>
        <v>22</v>
      </c>
    </row>
    <row r="166" spans="1:7" ht="63" x14ac:dyDescent="0.25">
      <c r="A166" s="10" t="s">
        <v>144</v>
      </c>
      <c r="B166" s="209" t="s">
        <v>5</v>
      </c>
      <c r="C166" s="209" t="s">
        <v>48</v>
      </c>
      <c r="D166" s="209" t="s">
        <v>42</v>
      </c>
      <c r="E166" s="210" t="s">
        <v>143</v>
      </c>
      <c r="F166" s="209" t="s">
        <v>24</v>
      </c>
      <c r="G166" s="211">
        <v>22</v>
      </c>
    </row>
    <row r="167" spans="1:7" ht="51.75" customHeight="1" x14ac:dyDescent="0.25">
      <c r="A167" s="181" t="s">
        <v>444</v>
      </c>
      <c r="B167" s="209" t="s">
        <v>5</v>
      </c>
      <c r="C167" s="209" t="s">
        <v>48</v>
      </c>
      <c r="D167" s="209" t="s">
        <v>42</v>
      </c>
      <c r="E167" s="210" t="s">
        <v>33</v>
      </c>
      <c r="F167" s="209"/>
      <c r="G167" s="211">
        <f t="shared" ref="G167:G168" si="35">G168</f>
        <v>0</v>
      </c>
    </row>
    <row r="168" spans="1:7" ht="47.25" x14ac:dyDescent="0.25">
      <c r="A168" s="10" t="s">
        <v>168</v>
      </c>
      <c r="B168" s="16" t="s">
        <v>5</v>
      </c>
      <c r="C168" s="16" t="s">
        <v>48</v>
      </c>
      <c r="D168" s="16" t="s">
        <v>42</v>
      </c>
      <c r="E168" s="47" t="s">
        <v>697</v>
      </c>
      <c r="F168" s="16"/>
      <c r="G168" s="30">
        <f t="shared" si="35"/>
        <v>0</v>
      </c>
    </row>
    <row r="169" spans="1:7" ht="47.25" x14ac:dyDescent="0.25">
      <c r="A169" s="10" t="s">
        <v>266</v>
      </c>
      <c r="B169" s="16" t="s">
        <v>5</v>
      </c>
      <c r="C169" s="16" t="s">
        <v>48</v>
      </c>
      <c r="D169" s="16" t="s">
        <v>42</v>
      </c>
      <c r="E169" s="47" t="s">
        <v>265</v>
      </c>
      <c r="F169" s="16" t="s">
        <v>24</v>
      </c>
      <c r="G169" s="211">
        <v>0</v>
      </c>
    </row>
    <row r="170" spans="1:7" ht="31.5" x14ac:dyDescent="0.25">
      <c r="A170" s="69" t="s">
        <v>49</v>
      </c>
      <c r="B170" s="62" t="s">
        <v>6</v>
      </c>
      <c r="C170" s="62"/>
      <c r="D170" s="62"/>
      <c r="E170" s="65"/>
      <c r="F170" s="62"/>
      <c r="G170" s="64">
        <f>G171+G228</f>
        <v>198759.79999999996</v>
      </c>
    </row>
    <row r="171" spans="1:7" x14ac:dyDescent="0.25">
      <c r="A171" s="11" t="s">
        <v>73</v>
      </c>
      <c r="B171" s="12" t="s">
        <v>6</v>
      </c>
      <c r="C171" s="12" t="s">
        <v>26</v>
      </c>
      <c r="D171" s="12"/>
      <c r="E171" s="23"/>
      <c r="F171" s="12"/>
      <c r="G171" s="29">
        <f t="shared" ref="G171" si="36">G172+G182+G198+G206</f>
        <v>196151.49999999997</v>
      </c>
    </row>
    <row r="172" spans="1:7" x14ac:dyDescent="0.25">
      <c r="A172" s="11" t="s">
        <v>60</v>
      </c>
      <c r="B172" s="213" t="s">
        <v>6</v>
      </c>
      <c r="C172" s="213" t="s">
        <v>26</v>
      </c>
      <c r="D172" s="213" t="s">
        <v>17</v>
      </c>
      <c r="E172" s="219"/>
      <c r="F172" s="213"/>
      <c r="G172" s="220">
        <f t="shared" ref="G172" si="37">G173</f>
        <v>49817</v>
      </c>
    </row>
    <row r="173" spans="1:7" ht="47.25" x14ac:dyDescent="0.25">
      <c r="A173" s="10" t="s">
        <v>268</v>
      </c>
      <c r="B173" s="216" t="s">
        <v>6</v>
      </c>
      <c r="C173" s="216" t="s">
        <v>26</v>
      </c>
      <c r="D173" s="216" t="s">
        <v>17</v>
      </c>
      <c r="E173" s="224" t="s">
        <v>42</v>
      </c>
      <c r="F173" s="216"/>
      <c r="G173" s="222">
        <f t="shared" ref="G173" si="38">G175+G178+G181</f>
        <v>49817</v>
      </c>
    </row>
    <row r="174" spans="1:7" ht="47.25" x14ac:dyDescent="0.25">
      <c r="A174" s="10" t="s">
        <v>270</v>
      </c>
      <c r="B174" s="216" t="s">
        <v>6</v>
      </c>
      <c r="C174" s="216" t="s">
        <v>26</v>
      </c>
      <c r="D174" s="216" t="s">
        <v>17</v>
      </c>
      <c r="E174" s="221" t="s">
        <v>269</v>
      </c>
      <c r="F174" s="216"/>
      <c r="G174" s="222">
        <v>48715.9</v>
      </c>
    </row>
    <row r="175" spans="1:7" ht="31.5" x14ac:dyDescent="0.25">
      <c r="A175" s="10" t="s">
        <v>275</v>
      </c>
      <c r="B175" s="216" t="s">
        <v>6</v>
      </c>
      <c r="C175" s="216" t="s">
        <v>26</v>
      </c>
      <c r="D175" s="216" t="s">
        <v>17</v>
      </c>
      <c r="E175" s="217" t="s">
        <v>271</v>
      </c>
      <c r="F175" s="216"/>
      <c r="G175" s="222">
        <f t="shared" ref="G175" si="39">G176+G177</f>
        <v>5838</v>
      </c>
    </row>
    <row r="176" spans="1:7" ht="63" x14ac:dyDescent="0.25">
      <c r="A176" s="10" t="s">
        <v>272</v>
      </c>
      <c r="B176" s="216" t="s">
        <v>6</v>
      </c>
      <c r="C176" s="216" t="s">
        <v>26</v>
      </c>
      <c r="D176" s="216" t="s">
        <v>17</v>
      </c>
      <c r="E176" s="221" t="s">
        <v>112</v>
      </c>
      <c r="F176" s="216" t="s">
        <v>24</v>
      </c>
      <c r="G176" s="222">
        <v>5447.6</v>
      </c>
    </row>
    <row r="177" spans="1:7" ht="47.25" x14ac:dyDescent="0.25">
      <c r="A177" s="10" t="s">
        <v>273</v>
      </c>
      <c r="B177" s="216" t="s">
        <v>6</v>
      </c>
      <c r="C177" s="216" t="s">
        <v>26</v>
      </c>
      <c r="D177" s="216" t="s">
        <v>17</v>
      </c>
      <c r="E177" s="221" t="s">
        <v>112</v>
      </c>
      <c r="F177" s="216" t="s">
        <v>25</v>
      </c>
      <c r="G177" s="222">
        <v>390.4</v>
      </c>
    </row>
    <row r="178" spans="1:7" ht="63" x14ac:dyDescent="0.25">
      <c r="A178" s="10" t="s">
        <v>381</v>
      </c>
      <c r="B178" s="216" t="s">
        <v>6</v>
      </c>
      <c r="C178" s="216" t="s">
        <v>26</v>
      </c>
      <c r="D178" s="216" t="s">
        <v>17</v>
      </c>
      <c r="E178" s="217" t="s">
        <v>372</v>
      </c>
      <c r="F178" s="216"/>
      <c r="G178" s="222">
        <f t="shared" ref="G178" si="40">G179+G180</f>
        <v>43061</v>
      </c>
    </row>
    <row r="179" spans="1:7" ht="78.75" x14ac:dyDescent="0.25">
      <c r="A179" s="5" t="s">
        <v>105</v>
      </c>
      <c r="B179" s="216" t="s">
        <v>6</v>
      </c>
      <c r="C179" s="216" t="s">
        <v>26</v>
      </c>
      <c r="D179" s="216" t="s">
        <v>17</v>
      </c>
      <c r="E179" s="217" t="s">
        <v>372</v>
      </c>
      <c r="F179" s="216" t="s">
        <v>46</v>
      </c>
      <c r="G179" s="222">
        <v>42891</v>
      </c>
    </row>
    <row r="180" spans="1:7" x14ac:dyDescent="0.25">
      <c r="A180" s="10" t="s">
        <v>30</v>
      </c>
      <c r="B180" s="216" t="s">
        <v>6</v>
      </c>
      <c r="C180" s="216" t="s">
        <v>26</v>
      </c>
      <c r="D180" s="216" t="s">
        <v>17</v>
      </c>
      <c r="E180" s="217" t="s">
        <v>372</v>
      </c>
      <c r="F180" s="216" t="s">
        <v>24</v>
      </c>
      <c r="G180" s="222">
        <v>170</v>
      </c>
    </row>
    <row r="181" spans="1:7" ht="126" x14ac:dyDescent="0.25">
      <c r="A181" s="10" t="s">
        <v>274</v>
      </c>
      <c r="B181" s="216" t="s">
        <v>6</v>
      </c>
      <c r="C181" s="216" t="s">
        <v>26</v>
      </c>
      <c r="D181" s="216" t="s">
        <v>17</v>
      </c>
      <c r="E181" s="217" t="s">
        <v>373</v>
      </c>
      <c r="F181" s="223" t="s">
        <v>46</v>
      </c>
      <c r="G181" s="222">
        <v>918</v>
      </c>
    </row>
    <row r="182" spans="1:7" x14ac:dyDescent="0.25">
      <c r="A182" s="11" t="s">
        <v>61</v>
      </c>
      <c r="B182" s="213" t="s">
        <v>6</v>
      </c>
      <c r="C182" s="213" t="s">
        <v>26</v>
      </c>
      <c r="D182" s="218" t="s">
        <v>42</v>
      </c>
      <c r="E182" s="214"/>
      <c r="F182" s="218"/>
      <c r="G182" s="220">
        <f t="shared" ref="G182:G184" si="41">G183</f>
        <v>138203.69999999998</v>
      </c>
    </row>
    <row r="183" spans="1:7" ht="47.25" x14ac:dyDescent="0.25">
      <c r="A183" s="10" t="s">
        <v>268</v>
      </c>
      <c r="B183" s="216" t="s">
        <v>6</v>
      </c>
      <c r="C183" s="216" t="s">
        <v>26</v>
      </c>
      <c r="D183" s="223" t="s">
        <v>42</v>
      </c>
      <c r="E183" s="217" t="s">
        <v>42</v>
      </c>
      <c r="F183" s="223"/>
      <c r="G183" s="222">
        <f t="shared" si="41"/>
        <v>138203.69999999998</v>
      </c>
    </row>
    <row r="184" spans="1:7" x14ac:dyDescent="0.25">
      <c r="A184" s="10" t="s">
        <v>145</v>
      </c>
      <c r="B184" s="216" t="s">
        <v>6</v>
      </c>
      <c r="C184" s="216" t="s">
        <v>26</v>
      </c>
      <c r="D184" s="223" t="s">
        <v>42</v>
      </c>
      <c r="E184" s="217" t="s">
        <v>276</v>
      </c>
      <c r="F184" s="223"/>
      <c r="G184" s="222">
        <f t="shared" si="41"/>
        <v>138203.69999999998</v>
      </c>
    </row>
    <row r="185" spans="1:7" ht="31.5" x14ac:dyDescent="0.25">
      <c r="A185" s="10" t="s">
        <v>146</v>
      </c>
      <c r="B185" s="216" t="s">
        <v>6</v>
      </c>
      <c r="C185" s="216" t="s">
        <v>26</v>
      </c>
      <c r="D185" s="223" t="s">
        <v>42</v>
      </c>
      <c r="E185" s="217" t="s">
        <v>277</v>
      </c>
      <c r="F185" s="223"/>
      <c r="G185" s="222">
        <f t="shared" ref="G185" si="42">G186+G192+G189+G194+G196</f>
        <v>138203.69999999998</v>
      </c>
    </row>
    <row r="186" spans="1:7" ht="31.5" x14ac:dyDescent="0.25">
      <c r="A186" s="10" t="s">
        <v>386</v>
      </c>
      <c r="B186" s="216" t="s">
        <v>6</v>
      </c>
      <c r="C186" s="216" t="s">
        <v>26</v>
      </c>
      <c r="D186" s="223" t="s">
        <v>42</v>
      </c>
      <c r="E186" s="217" t="s">
        <v>113</v>
      </c>
      <c r="F186" s="223"/>
      <c r="G186" s="222">
        <f t="shared" ref="G186" si="43">G187+G188</f>
        <v>9017.2000000000007</v>
      </c>
    </row>
    <row r="187" spans="1:7" x14ac:dyDescent="0.25">
      <c r="A187" s="5" t="s">
        <v>30</v>
      </c>
      <c r="B187" s="216" t="s">
        <v>6</v>
      </c>
      <c r="C187" s="216" t="s">
        <v>26</v>
      </c>
      <c r="D187" s="223" t="s">
        <v>42</v>
      </c>
      <c r="E187" s="217" t="s">
        <v>113</v>
      </c>
      <c r="F187" s="223" t="s">
        <v>24</v>
      </c>
      <c r="G187" s="222">
        <v>8331</v>
      </c>
    </row>
    <row r="188" spans="1:7" x14ac:dyDescent="0.25">
      <c r="A188" s="5" t="s">
        <v>387</v>
      </c>
      <c r="B188" s="216" t="s">
        <v>6</v>
      </c>
      <c r="C188" s="216" t="s">
        <v>26</v>
      </c>
      <c r="D188" s="223" t="s">
        <v>42</v>
      </c>
      <c r="E188" s="217" t="s">
        <v>113</v>
      </c>
      <c r="F188" s="216" t="s">
        <v>25</v>
      </c>
      <c r="G188" s="222">
        <v>686.2</v>
      </c>
    </row>
    <row r="189" spans="1:7" ht="47.25" x14ac:dyDescent="0.25">
      <c r="A189" s="5" t="s">
        <v>382</v>
      </c>
      <c r="B189" s="216" t="s">
        <v>6</v>
      </c>
      <c r="C189" s="216" t="s">
        <v>26</v>
      </c>
      <c r="D189" s="216" t="s">
        <v>42</v>
      </c>
      <c r="E189" s="217" t="s">
        <v>374</v>
      </c>
      <c r="F189" s="216"/>
      <c r="G189" s="222">
        <f>G190+G191</f>
        <v>110983.4</v>
      </c>
    </row>
    <row r="190" spans="1:7" ht="78.75" x14ac:dyDescent="0.25">
      <c r="A190" s="5" t="s">
        <v>105</v>
      </c>
      <c r="B190" s="216" t="s">
        <v>6</v>
      </c>
      <c r="C190" s="216" t="s">
        <v>26</v>
      </c>
      <c r="D190" s="216" t="s">
        <v>42</v>
      </c>
      <c r="E190" s="217" t="s">
        <v>374</v>
      </c>
      <c r="F190" s="223" t="s">
        <v>46</v>
      </c>
      <c r="G190" s="222">
        <v>110773</v>
      </c>
    </row>
    <row r="191" spans="1:7" x14ac:dyDescent="0.25">
      <c r="A191" s="10" t="s">
        <v>30</v>
      </c>
      <c r="B191" s="216" t="s">
        <v>6</v>
      </c>
      <c r="C191" s="216" t="s">
        <v>26</v>
      </c>
      <c r="D191" s="216" t="s">
        <v>42</v>
      </c>
      <c r="E191" s="217" t="s">
        <v>374</v>
      </c>
      <c r="F191" s="223" t="s">
        <v>24</v>
      </c>
      <c r="G191" s="222">
        <v>210.4</v>
      </c>
    </row>
    <row r="192" spans="1:7" ht="47.25" x14ac:dyDescent="0.25">
      <c r="A192" s="10" t="s">
        <v>384</v>
      </c>
      <c r="B192" s="216" t="s">
        <v>6</v>
      </c>
      <c r="C192" s="216" t="s">
        <v>26</v>
      </c>
      <c r="D192" s="216" t="s">
        <v>42</v>
      </c>
      <c r="E192" s="217" t="s">
        <v>383</v>
      </c>
      <c r="F192" s="223"/>
      <c r="G192" s="222">
        <f>G193</f>
        <v>9052</v>
      </c>
    </row>
    <row r="193" spans="1:7" ht="78.75" x14ac:dyDescent="0.25">
      <c r="A193" s="10" t="s">
        <v>105</v>
      </c>
      <c r="B193" s="216" t="s">
        <v>6</v>
      </c>
      <c r="C193" s="216" t="s">
        <v>26</v>
      </c>
      <c r="D193" s="216" t="s">
        <v>42</v>
      </c>
      <c r="E193" s="217" t="s">
        <v>383</v>
      </c>
      <c r="F193" s="223" t="s">
        <v>46</v>
      </c>
      <c r="G193" s="222">
        <v>9052</v>
      </c>
    </row>
    <row r="194" spans="1:7" ht="47.25" x14ac:dyDescent="0.25">
      <c r="A194" s="10" t="s">
        <v>385</v>
      </c>
      <c r="B194" s="216" t="s">
        <v>6</v>
      </c>
      <c r="C194" s="216" t="s">
        <v>26</v>
      </c>
      <c r="D194" s="216" t="s">
        <v>42</v>
      </c>
      <c r="E194" s="217" t="s">
        <v>379</v>
      </c>
      <c r="F194" s="216"/>
      <c r="G194" s="222">
        <f>G195</f>
        <v>3611.2</v>
      </c>
    </row>
    <row r="195" spans="1:7" ht="78.75" x14ac:dyDescent="0.25">
      <c r="A195" s="10" t="s">
        <v>105</v>
      </c>
      <c r="B195" s="216" t="s">
        <v>6</v>
      </c>
      <c r="C195" s="216" t="s">
        <v>26</v>
      </c>
      <c r="D195" s="216" t="s">
        <v>42</v>
      </c>
      <c r="E195" s="217" t="s">
        <v>379</v>
      </c>
      <c r="F195" s="216" t="s">
        <v>46</v>
      </c>
      <c r="G195" s="222">
        <v>3611.2</v>
      </c>
    </row>
    <row r="196" spans="1:7" ht="63" x14ac:dyDescent="0.25">
      <c r="A196" s="10" t="s">
        <v>389</v>
      </c>
      <c r="B196" s="216" t="s">
        <v>6</v>
      </c>
      <c r="C196" s="216" t="s">
        <v>26</v>
      </c>
      <c r="D196" s="216" t="s">
        <v>42</v>
      </c>
      <c r="E196" s="217" t="s">
        <v>424</v>
      </c>
      <c r="F196" s="216"/>
      <c r="G196" s="222">
        <f t="shared" ref="G196" si="44">G197</f>
        <v>5539.9</v>
      </c>
    </row>
    <row r="197" spans="1:7" x14ac:dyDescent="0.25">
      <c r="A197" s="10" t="s">
        <v>30</v>
      </c>
      <c r="B197" s="216" t="s">
        <v>6</v>
      </c>
      <c r="C197" s="216" t="s">
        <v>26</v>
      </c>
      <c r="D197" s="216" t="s">
        <v>42</v>
      </c>
      <c r="E197" s="217" t="s">
        <v>424</v>
      </c>
      <c r="F197" s="216" t="s">
        <v>24</v>
      </c>
      <c r="G197" s="222">
        <v>5539.9</v>
      </c>
    </row>
    <row r="198" spans="1:7" x14ac:dyDescent="0.25">
      <c r="A198" s="11" t="s">
        <v>127</v>
      </c>
      <c r="B198" s="213" t="s">
        <v>6</v>
      </c>
      <c r="C198" s="213" t="s">
        <v>26</v>
      </c>
      <c r="D198" s="213" t="s">
        <v>32</v>
      </c>
      <c r="E198" s="219"/>
      <c r="F198" s="213"/>
      <c r="G198" s="220">
        <f t="shared" ref="G198:G200" si="45">G199</f>
        <v>3487.9</v>
      </c>
    </row>
    <row r="199" spans="1:7" ht="47.25" x14ac:dyDescent="0.25">
      <c r="A199" s="10" t="s">
        <v>268</v>
      </c>
      <c r="B199" s="216" t="s">
        <v>6</v>
      </c>
      <c r="C199" s="216" t="s">
        <v>26</v>
      </c>
      <c r="D199" s="216" t="s">
        <v>32</v>
      </c>
      <c r="E199" s="224" t="s">
        <v>42</v>
      </c>
      <c r="F199" s="216"/>
      <c r="G199" s="222">
        <f t="shared" si="45"/>
        <v>3487.9</v>
      </c>
    </row>
    <row r="200" spans="1:7" ht="31.5" x14ac:dyDescent="0.25">
      <c r="A200" s="10" t="s">
        <v>278</v>
      </c>
      <c r="B200" s="209" t="s">
        <v>6</v>
      </c>
      <c r="C200" s="209" t="s">
        <v>26</v>
      </c>
      <c r="D200" s="209" t="s">
        <v>32</v>
      </c>
      <c r="E200" s="210" t="s">
        <v>280</v>
      </c>
      <c r="F200" s="209"/>
      <c r="G200" s="222">
        <f t="shared" si="45"/>
        <v>3487.9</v>
      </c>
    </row>
    <row r="201" spans="1:7" ht="31.5" x14ac:dyDescent="0.25">
      <c r="A201" s="10" t="s">
        <v>279</v>
      </c>
      <c r="B201" s="209" t="s">
        <v>6</v>
      </c>
      <c r="C201" s="209" t="s">
        <v>26</v>
      </c>
      <c r="D201" s="209" t="s">
        <v>32</v>
      </c>
      <c r="E201" s="217" t="s">
        <v>281</v>
      </c>
      <c r="F201" s="223"/>
      <c r="G201" s="222">
        <f t="shared" ref="G201" si="46">G202+G203+G204+G205</f>
        <v>3487.9</v>
      </c>
    </row>
    <row r="202" spans="1:7" ht="78.75" x14ac:dyDescent="0.25">
      <c r="A202" s="5" t="s">
        <v>105</v>
      </c>
      <c r="B202" s="209" t="s">
        <v>6</v>
      </c>
      <c r="C202" s="209" t="s">
        <v>26</v>
      </c>
      <c r="D202" s="209" t="s">
        <v>32</v>
      </c>
      <c r="E202" s="217" t="s">
        <v>114</v>
      </c>
      <c r="F202" s="223" t="s">
        <v>46</v>
      </c>
      <c r="G202" s="212">
        <v>2914.3</v>
      </c>
    </row>
    <row r="203" spans="1:7" x14ac:dyDescent="0.25">
      <c r="A203" s="10" t="s">
        <v>30</v>
      </c>
      <c r="B203" s="209" t="s">
        <v>6</v>
      </c>
      <c r="C203" s="209" t="s">
        <v>26</v>
      </c>
      <c r="D203" s="209" t="s">
        <v>32</v>
      </c>
      <c r="E203" s="217" t="s">
        <v>114</v>
      </c>
      <c r="F203" s="209" t="s">
        <v>24</v>
      </c>
      <c r="G203" s="222">
        <v>171.2</v>
      </c>
    </row>
    <row r="204" spans="1:7" x14ac:dyDescent="0.25">
      <c r="A204" s="10" t="s">
        <v>352</v>
      </c>
      <c r="B204" s="209" t="s">
        <v>6</v>
      </c>
      <c r="C204" s="209" t="s">
        <v>26</v>
      </c>
      <c r="D204" s="209" t="s">
        <v>32</v>
      </c>
      <c r="E204" s="217" t="s">
        <v>114</v>
      </c>
      <c r="F204" s="209" t="s">
        <v>25</v>
      </c>
      <c r="G204" s="222">
        <v>0</v>
      </c>
    </row>
    <row r="205" spans="1:7" ht="47.25" x14ac:dyDescent="0.25">
      <c r="A205" s="10" t="s">
        <v>62</v>
      </c>
      <c r="B205" s="209" t="s">
        <v>6</v>
      </c>
      <c r="C205" s="209" t="s">
        <v>26</v>
      </c>
      <c r="D205" s="209" t="s">
        <v>32</v>
      </c>
      <c r="E205" s="217" t="s">
        <v>375</v>
      </c>
      <c r="F205" s="209" t="s">
        <v>46</v>
      </c>
      <c r="G205" s="222">
        <v>402.4</v>
      </c>
    </row>
    <row r="206" spans="1:7" x14ac:dyDescent="0.25">
      <c r="A206" s="11" t="s">
        <v>50</v>
      </c>
      <c r="B206" s="206" t="s">
        <v>6</v>
      </c>
      <c r="C206" s="206" t="s">
        <v>26</v>
      </c>
      <c r="D206" s="213" t="s">
        <v>33</v>
      </c>
      <c r="E206" s="214"/>
      <c r="F206" s="213"/>
      <c r="G206" s="220">
        <f>G209+G216+G220+G223</f>
        <v>4642.9000000000005</v>
      </c>
    </row>
    <row r="207" spans="1:7" ht="47.25" x14ac:dyDescent="0.25">
      <c r="A207" s="181" t="s">
        <v>268</v>
      </c>
      <c r="B207" s="209" t="s">
        <v>6</v>
      </c>
      <c r="C207" s="209" t="s">
        <v>26</v>
      </c>
      <c r="D207" s="216" t="s">
        <v>33</v>
      </c>
      <c r="E207" s="217" t="s">
        <v>42</v>
      </c>
      <c r="F207" s="216"/>
      <c r="G207" s="222">
        <f>G209+G216</f>
        <v>4383.8</v>
      </c>
    </row>
    <row r="208" spans="1:7" ht="47.25" x14ac:dyDescent="0.25">
      <c r="A208" s="221" t="s">
        <v>147</v>
      </c>
      <c r="B208" s="216" t="s">
        <v>6</v>
      </c>
      <c r="C208" s="216" t="s">
        <v>26</v>
      </c>
      <c r="D208" s="216" t="s">
        <v>33</v>
      </c>
      <c r="E208" s="217" t="s">
        <v>282</v>
      </c>
      <c r="F208" s="216"/>
      <c r="G208" s="222">
        <f t="shared" ref="G208" si="47">G209</f>
        <v>3753.8</v>
      </c>
    </row>
    <row r="209" spans="1:7" ht="47.25" x14ac:dyDescent="0.25">
      <c r="A209" s="181" t="s">
        <v>148</v>
      </c>
      <c r="B209" s="216" t="s">
        <v>6</v>
      </c>
      <c r="C209" s="216" t="s">
        <v>26</v>
      </c>
      <c r="D209" s="216" t="s">
        <v>33</v>
      </c>
      <c r="E209" s="217" t="s">
        <v>283</v>
      </c>
      <c r="F209" s="216"/>
      <c r="G209" s="222">
        <f t="shared" ref="G209" si="48">G210+G211+G212+G213+G214+G215</f>
        <v>3753.8</v>
      </c>
    </row>
    <row r="210" spans="1:7" ht="94.5" x14ac:dyDescent="0.25">
      <c r="A210" s="181" t="s">
        <v>99</v>
      </c>
      <c r="B210" s="216" t="s">
        <v>6</v>
      </c>
      <c r="C210" s="216" t="s">
        <v>26</v>
      </c>
      <c r="D210" s="216" t="s">
        <v>33</v>
      </c>
      <c r="E210" s="217" t="s">
        <v>149</v>
      </c>
      <c r="F210" s="216" t="s">
        <v>46</v>
      </c>
      <c r="G210" s="212">
        <v>1333.2</v>
      </c>
    </row>
    <row r="211" spans="1:7" ht="110.25" x14ac:dyDescent="0.25">
      <c r="A211" s="181" t="s">
        <v>284</v>
      </c>
      <c r="B211" s="216" t="s">
        <v>6</v>
      </c>
      <c r="C211" s="216" t="s">
        <v>26</v>
      </c>
      <c r="D211" s="216" t="s">
        <v>33</v>
      </c>
      <c r="E211" s="217" t="s">
        <v>150</v>
      </c>
      <c r="F211" s="216" t="s">
        <v>46</v>
      </c>
      <c r="G211" s="212">
        <v>1251.5999999999999</v>
      </c>
    </row>
    <row r="212" spans="1:7" ht="63" x14ac:dyDescent="0.25">
      <c r="A212" s="181" t="s">
        <v>285</v>
      </c>
      <c r="B212" s="216" t="s">
        <v>6</v>
      </c>
      <c r="C212" s="216" t="s">
        <v>26</v>
      </c>
      <c r="D212" s="216" t="s">
        <v>33</v>
      </c>
      <c r="E212" s="217" t="s">
        <v>150</v>
      </c>
      <c r="F212" s="216" t="s">
        <v>24</v>
      </c>
      <c r="G212" s="222">
        <v>193.5</v>
      </c>
    </row>
    <row r="213" spans="1:7" x14ac:dyDescent="0.25">
      <c r="A213" s="181" t="s">
        <v>352</v>
      </c>
      <c r="B213" s="216" t="s">
        <v>6</v>
      </c>
      <c r="C213" s="216" t="s">
        <v>26</v>
      </c>
      <c r="D213" s="216" t="s">
        <v>33</v>
      </c>
      <c r="E213" s="217" t="s">
        <v>150</v>
      </c>
      <c r="F213" s="216" t="s">
        <v>25</v>
      </c>
      <c r="G213" s="222">
        <v>3.6</v>
      </c>
    </row>
    <row r="214" spans="1:7" ht="110.25" x14ac:dyDescent="0.25">
      <c r="A214" s="221" t="s">
        <v>286</v>
      </c>
      <c r="B214" s="216" t="s">
        <v>6</v>
      </c>
      <c r="C214" s="216" t="s">
        <v>26</v>
      </c>
      <c r="D214" s="216" t="s">
        <v>33</v>
      </c>
      <c r="E214" s="217" t="s">
        <v>151</v>
      </c>
      <c r="F214" s="216" t="s">
        <v>46</v>
      </c>
      <c r="G214" s="212">
        <v>918</v>
      </c>
    </row>
    <row r="215" spans="1:7" ht="31.5" x14ac:dyDescent="0.25">
      <c r="A215" s="181" t="s">
        <v>47</v>
      </c>
      <c r="B215" s="216" t="s">
        <v>6</v>
      </c>
      <c r="C215" s="216" t="s">
        <v>26</v>
      </c>
      <c r="D215" s="216" t="s">
        <v>33</v>
      </c>
      <c r="E215" s="217" t="s">
        <v>151</v>
      </c>
      <c r="F215" s="216" t="s">
        <v>24</v>
      </c>
      <c r="G215" s="222">
        <v>53.9</v>
      </c>
    </row>
    <row r="216" spans="1:7" x14ac:dyDescent="0.25">
      <c r="A216" s="221" t="s">
        <v>153</v>
      </c>
      <c r="B216" s="216" t="s">
        <v>6</v>
      </c>
      <c r="C216" s="216" t="s">
        <v>26</v>
      </c>
      <c r="D216" s="216" t="s">
        <v>33</v>
      </c>
      <c r="E216" s="217" t="s">
        <v>293</v>
      </c>
      <c r="F216" s="223"/>
      <c r="G216" s="222">
        <f t="shared" ref="G216" si="49">G217</f>
        <v>630</v>
      </c>
    </row>
    <row r="217" spans="1:7" ht="31.5" x14ac:dyDescent="0.25">
      <c r="A217" s="181" t="s">
        <v>698</v>
      </c>
      <c r="B217" s="216" t="s">
        <v>6</v>
      </c>
      <c r="C217" s="216" t="s">
        <v>26</v>
      </c>
      <c r="D217" s="216" t="s">
        <v>33</v>
      </c>
      <c r="E217" s="217" t="s">
        <v>296</v>
      </c>
      <c r="F217" s="223"/>
      <c r="G217" s="222">
        <f t="shared" ref="G217" si="50">G218+G219</f>
        <v>630</v>
      </c>
    </row>
    <row r="218" spans="1:7" ht="47.25" x14ac:dyDescent="0.25">
      <c r="A218" s="181" t="s">
        <v>699</v>
      </c>
      <c r="B218" s="216" t="s">
        <v>6</v>
      </c>
      <c r="C218" s="216" t="s">
        <v>26</v>
      </c>
      <c r="D218" s="216" t="s">
        <v>33</v>
      </c>
      <c r="E218" s="217" t="s">
        <v>376</v>
      </c>
      <c r="F218" s="223" t="s">
        <v>38</v>
      </c>
      <c r="G218" s="222">
        <v>315</v>
      </c>
    </row>
    <row r="219" spans="1:7" ht="47.25" x14ac:dyDescent="0.25">
      <c r="A219" s="181" t="s">
        <v>300</v>
      </c>
      <c r="B219" s="216" t="s">
        <v>6</v>
      </c>
      <c r="C219" s="216" t="s">
        <v>26</v>
      </c>
      <c r="D219" s="216" t="s">
        <v>33</v>
      </c>
      <c r="E219" s="217" t="s">
        <v>299</v>
      </c>
      <c r="F219" s="223" t="s">
        <v>38</v>
      </c>
      <c r="G219" s="222">
        <v>315</v>
      </c>
    </row>
    <row r="220" spans="1:7" ht="31.5" x14ac:dyDescent="0.25">
      <c r="A220" s="181" t="s">
        <v>443</v>
      </c>
      <c r="B220" s="216" t="s">
        <v>6</v>
      </c>
      <c r="C220" s="216" t="s">
        <v>26</v>
      </c>
      <c r="D220" s="216" t="s">
        <v>33</v>
      </c>
      <c r="E220" s="217" t="s">
        <v>29</v>
      </c>
      <c r="F220" s="216"/>
      <c r="G220" s="222">
        <f t="shared" ref="G220:G221" si="51">G221</f>
        <v>26</v>
      </c>
    </row>
    <row r="221" spans="1:7" ht="31.5" x14ac:dyDescent="0.25">
      <c r="A221" s="181" t="s">
        <v>289</v>
      </c>
      <c r="B221" s="216" t="s">
        <v>6</v>
      </c>
      <c r="C221" s="216" t="s">
        <v>26</v>
      </c>
      <c r="D221" s="216" t="s">
        <v>33</v>
      </c>
      <c r="E221" s="217" t="s">
        <v>287</v>
      </c>
      <c r="F221" s="216"/>
      <c r="G221" s="222">
        <f t="shared" si="51"/>
        <v>26</v>
      </c>
    </row>
    <row r="222" spans="1:7" ht="63" x14ac:dyDescent="0.25">
      <c r="A222" s="181" t="s">
        <v>290</v>
      </c>
      <c r="B222" s="216" t="s">
        <v>6</v>
      </c>
      <c r="C222" s="216" t="s">
        <v>26</v>
      </c>
      <c r="D222" s="216" t="s">
        <v>33</v>
      </c>
      <c r="E222" s="217" t="s">
        <v>288</v>
      </c>
      <c r="F222" s="216" t="s">
        <v>24</v>
      </c>
      <c r="G222" s="222">
        <v>26</v>
      </c>
    </row>
    <row r="223" spans="1:7" ht="31.5" x14ac:dyDescent="0.25">
      <c r="A223" s="181" t="s">
        <v>292</v>
      </c>
      <c r="B223" s="216" t="s">
        <v>6</v>
      </c>
      <c r="C223" s="216" t="s">
        <v>26</v>
      </c>
      <c r="D223" s="216" t="s">
        <v>33</v>
      </c>
      <c r="E223" s="217" t="s">
        <v>199</v>
      </c>
      <c r="F223" s="216"/>
      <c r="G223" s="222">
        <f t="shared" ref="G223" si="52">G224</f>
        <v>233.1</v>
      </c>
    </row>
    <row r="224" spans="1:7" x14ac:dyDescent="0.25">
      <c r="A224" s="181" t="s">
        <v>177</v>
      </c>
      <c r="B224" s="216" t="s">
        <v>6</v>
      </c>
      <c r="C224" s="216" t="s">
        <v>26</v>
      </c>
      <c r="D224" s="216" t="s">
        <v>33</v>
      </c>
      <c r="E224" s="217" t="s">
        <v>200</v>
      </c>
      <c r="F224" s="216"/>
      <c r="G224" s="222">
        <f>G225</f>
        <v>233.1</v>
      </c>
    </row>
    <row r="225" spans="1:7" ht="126" x14ac:dyDescent="0.25">
      <c r="A225" s="181" t="s">
        <v>390</v>
      </c>
      <c r="B225" s="216" t="s">
        <v>6</v>
      </c>
      <c r="C225" s="216" t="s">
        <v>26</v>
      </c>
      <c r="D225" s="216" t="s">
        <v>33</v>
      </c>
      <c r="E225" s="217" t="s">
        <v>152</v>
      </c>
      <c r="F225" s="216"/>
      <c r="G225" s="222">
        <f>G226+G227</f>
        <v>233.1</v>
      </c>
    </row>
    <row r="226" spans="1:7" ht="78.75" x14ac:dyDescent="0.25">
      <c r="A226" s="221" t="s">
        <v>391</v>
      </c>
      <c r="B226" s="216" t="s">
        <v>6</v>
      </c>
      <c r="C226" s="216" t="s">
        <v>26</v>
      </c>
      <c r="D226" s="216" t="s">
        <v>33</v>
      </c>
      <c r="E226" s="217" t="s">
        <v>152</v>
      </c>
      <c r="F226" s="216" t="s">
        <v>46</v>
      </c>
      <c r="G226" s="222">
        <v>233.1</v>
      </c>
    </row>
    <row r="227" spans="1:7" ht="31.5" x14ac:dyDescent="0.25">
      <c r="A227" s="181" t="s">
        <v>392</v>
      </c>
      <c r="B227" s="216" t="s">
        <v>6</v>
      </c>
      <c r="C227" s="216" t="s">
        <v>26</v>
      </c>
      <c r="D227" s="216" t="s">
        <v>33</v>
      </c>
      <c r="E227" s="217" t="s">
        <v>152</v>
      </c>
      <c r="F227" s="216" t="s">
        <v>24</v>
      </c>
      <c r="G227" s="222">
        <v>0</v>
      </c>
    </row>
    <row r="228" spans="1:7" x14ac:dyDescent="0.25">
      <c r="A228" s="11" t="s">
        <v>79</v>
      </c>
      <c r="B228" s="213" t="s">
        <v>6</v>
      </c>
      <c r="C228" s="213" t="s">
        <v>40</v>
      </c>
      <c r="D228" s="213"/>
      <c r="E228" s="214"/>
      <c r="F228" s="213"/>
      <c r="G228" s="220">
        <f t="shared" ref="G228:G230" si="53">G229</f>
        <v>2608.3000000000002</v>
      </c>
    </row>
    <row r="229" spans="1:7" x14ac:dyDescent="0.25">
      <c r="A229" s="11" t="s">
        <v>51</v>
      </c>
      <c r="B229" s="213" t="s">
        <v>6</v>
      </c>
      <c r="C229" s="213" t="s">
        <v>40</v>
      </c>
      <c r="D229" s="213" t="s">
        <v>21</v>
      </c>
      <c r="E229" s="214"/>
      <c r="F229" s="213"/>
      <c r="G229" s="220">
        <f t="shared" si="53"/>
        <v>2608.3000000000002</v>
      </c>
    </row>
    <row r="230" spans="1:7" ht="47.25" x14ac:dyDescent="0.25">
      <c r="A230" s="10" t="s">
        <v>295</v>
      </c>
      <c r="B230" s="216" t="s">
        <v>6</v>
      </c>
      <c r="C230" s="216" t="s">
        <v>40</v>
      </c>
      <c r="D230" s="216" t="s">
        <v>21</v>
      </c>
      <c r="E230" s="217" t="s">
        <v>42</v>
      </c>
      <c r="F230" s="216"/>
      <c r="G230" s="222">
        <f t="shared" si="53"/>
        <v>2608.3000000000002</v>
      </c>
    </row>
    <row r="231" spans="1:7" x14ac:dyDescent="0.25">
      <c r="A231" s="5" t="s">
        <v>153</v>
      </c>
      <c r="B231" s="216" t="s">
        <v>6</v>
      </c>
      <c r="C231" s="216" t="s">
        <v>40</v>
      </c>
      <c r="D231" s="216" t="s">
        <v>21</v>
      </c>
      <c r="E231" s="217" t="s">
        <v>293</v>
      </c>
      <c r="F231" s="216"/>
      <c r="G231" s="222">
        <f>G232+G234</f>
        <v>2608.3000000000002</v>
      </c>
    </row>
    <row r="232" spans="1:7" ht="47.25" x14ac:dyDescent="0.25">
      <c r="A232" s="10" t="s">
        <v>154</v>
      </c>
      <c r="B232" s="216" t="s">
        <v>6</v>
      </c>
      <c r="C232" s="216" t="s">
        <v>40</v>
      </c>
      <c r="D232" s="216" t="s">
        <v>21</v>
      </c>
      <c r="E232" s="217" t="s">
        <v>294</v>
      </c>
      <c r="F232" s="216"/>
      <c r="G232" s="222">
        <f>G233</f>
        <v>837.3</v>
      </c>
    </row>
    <row r="233" spans="1:7" ht="47.25" x14ac:dyDescent="0.25">
      <c r="A233" s="10" t="s">
        <v>115</v>
      </c>
      <c r="B233" s="216" t="s">
        <v>6</v>
      </c>
      <c r="C233" s="216" t="s">
        <v>40</v>
      </c>
      <c r="D233" s="223" t="s">
        <v>21</v>
      </c>
      <c r="E233" s="217" t="s">
        <v>377</v>
      </c>
      <c r="F233" s="223" t="s">
        <v>41</v>
      </c>
      <c r="G233" s="222">
        <v>837.3</v>
      </c>
    </row>
    <row r="234" spans="1:7" ht="31.5" x14ac:dyDescent="0.25">
      <c r="A234" s="10" t="s">
        <v>297</v>
      </c>
      <c r="B234" s="216" t="s">
        <v>6</v>
      </c>
      <c r="C234" s="216" t="s">
        <v>40</v>
      </c>
      <c r="D234" s="223" t="s">
        <v>21</v>
      </c>
      <c r="E234" s="217" t="s">
        <v>298</v>
      </c>
      <c r="F234" s="223"/>
      <c r="G234" s="222">
        <f>G235</f>
        <v>1771</v>
      </c>
    </row>
    <row r="235" spans="1:7" ht="173.25" x14ac:dyDescent="0.25">
      <c r="A235" s="10" t="s">
        <v>291</v>
      </c>
      <c r="B235" s="216" t="s">
        <v>6</v>
      </c>
      <c r="C235" s="216" t="s">
        <v>40</v>
      </c>
      <c r="D235" s="216" t="s">
        <v>21</v>
      </c>
      <c r="E235" s="217" t="s">
        <v>378</v>
      </c>
      <c r="F235" s="216" t="s">
        <v>41</v>
      </c>
      <c r="G235" s="222">
        <v>1771</v>
      </c>
    </row>
    <row r="236" spans="1:7" ht="47.25" x14ac:dyDescent="0.25">
      <c r="A236" s="69" t="s">
        <v>52</v>
      </c>
      <c r="B236" s="62" t="s">
        <v>7</v>
      </c>
      <c r="C236" s="62"/>
      <c r="D236" s="62"/>
      <c r="E236" s="65"/>
      <c r="F236" s="62"/>
      <c r="G236" s="64">
        <f t="shared" ref="G236" si="54">G237</f>
        <v>156367.40000000002</v>
      </c>
    </row>
    <row r="237" spans="1:7" x14ac:dyDescent="0.25">
      <c r="A237" s="11" t="s">
        <v>39</v>
      </c>
      <c r="B237" s="1" t="s">
        <v>7</v>
      </c>
      <c r="C237" s="12" t="s">
        <v>40</v>
      </c>
      <c r="D237" s="12"/>
      <c r="E237" s="23"/>
      <c r="F237" s="12"/>
      <c r="G237" s="29">
        <f>G238+G242+G270+G296</f>
        <v>156367.40000000002</v>
      </c>
    </row>
    <row r="238" spans="1:7" x14ac:dyDescent="0.25">
      <c r="A238" s="11" t="s">
        <v>53</v>
      </c>
      <c r="B238" s="194" t="s">
        <v>7</v>
      </c>
      <c r="C238" s="194" t="s">
        <v>40</v>
      </c>
      <c r="D238" s="190" t="s">
        <v>17</v>
      </c>
      <c r="E238" s="195"/>
      <c r="F238" s="193"/>
      <c r="G238" s="196">
        <f t="shared" ref="G238:G240" si="55">G239</f>
        <v>1773</v>
      </c>
    </row>
    <row r="239" spans="1:7" ht="31.5" x14ac:dyDescent="0.25">
      <c r="A239" s="10" t="s">
        <v>292</v>
      </c>
      <c r="B239" s="1" t="s">
        <v>7</v>
      </c>
      <c r="C239" s="14" t="s">
        <v>40</v>
      </c>
      <c r="D239" s="14" t="s">
        <v>17</v>
      </c>
      <c r="E239" s="5">
        <v>99</v>
      </c>
      <c r="F239" s="14"/>
      <c r="G239" s="27">
        <f t="shared" si="55"/>
        <v>1773</v>
      </c>
    </row>
    <row r="240" spans="1:7" x14ac:dyDescent="0.25">
      <c r="A240" s="10" t="s">
        <v>164</v>
      </c>
      <c r="B240" s="1" t="s">
        <v>7</v>
      </c>
      <c r="C240" s="14" t="s">
        <v>40</v>
      </c>
      <c r="D240" s="14" t="s">
        <v>18</v>
      </c>
      <c r="E240" s="5" t="s">
        <v>200</v>
      </c>
      <c r="F240" s="14"/>
      <c r="G240" s="27">
        <f t="shared" si="55"/>
        <v>1773</v>
      </c>
    </row>
    <row r="241" spans="1:7" ht="63" x14ac:dyDescent="0.25">
      <c r="A241" s="10" t="s">
        <v>301</v>
      </c>
      <c r="B241" s="1" t="s">
        <v>7</v>
      </c>
      <c r="C241" s="1" t="s">
        <v>40</v>
      </c>
      <c r="D241" s="16" t="s">
        <v>17</v>
      </c>
      <c r="E241" s="50" t="s">
        <v>100</v>
      </c>
      <c r="F241" s="1" t="s">
        <v>41</v>
      </c>
      <c r="G241" s="212">
        <v>1773</v>
      </c>
    </row>
    <row r="242" spans="1:7" x14ac:dyDescent="0.25">
      <c r="A242" s="11" t="s">
        <v>80</v>
      </c>
      <c r="B242" s="15" t="s">
        <v>7</v>
      </c>
      <c r="C242" s="15" t="s">
        <v>40</v>
      </c>
      <c r="D242" s="13" t="s">
        <v>32</v>
      </c>
      <c r="E242" s="23"/>
      <c r="F242" s="12"/>
      <c r="G242" s="56">
        <f t="shared" ref="G242" si="56">G243+G248</f>
        <v>24552.800000000003</v>
      </c>
    </row>
    <row r="243" spans="1:7" ht="31.5" x14ac:dyDescent="0.25">
      <c r="A243" s="10" t="s">
        <v>201</v>
      </c>
      <c r="B243" s="1" t="s">
        <v>7</v>
      </c>
      <c r="C243" s="1" t="s">
        <v>40</v>
      </c>
      <c r="D243" s="16" t="s">
        <v>32</v>
      </c>
      <c r="E243" s="5">
        <v>99</v>
      </c>
      <c r="F243" s="14"/>
      <c r="G243" s="55">
        <f t="shared" ref="G243" si="57">G244</f>
        <v>9577</v>
      </c>
    </row>
    <row r="244" spans="1:7" x14ac:dyDescent="0.25">
      <c r="A244" s="10" t="s">
        <v>177</v>
      </c>
      <c r="B244" s="1" t="s">
        <v>7</v>
      </c>
      <c r="C244" s="1" t="s">
        <v>40</v>
      </c>
      <c r="D244" s="16" t="s">
        <v>32</v>
      </c>
      <c r="E244" s="5" t="s">
        <v>200</v>
      </c>
      <c r="F244" s="14"/>
      <c r="G244" s="55">
        <f>G245+G246+G247</f>
        <v>9577</v>
      </c>
    </row>
    <row r="245" spans="1:7" ht="63" x14ac:dyDescent="0.25">
      <c r="A245" s="10" t="s">
        <v>302</v>
      </c>
      <c r="B245" s="1" t="s">
        <v>7</v>
      </c>
      <c r="C245" s="14" t="s">
        <v>40</v>
      </c>
      <c r="D245" s="14" t="s">
        <v>32</v>
      </c>
      <c r="E245" s="48" t="s">
        <v>101</v>
      </c>
      <c r="F245" s="1" t="s">
        <v>24</v>
      </c>
      <c r="G245" s="55">
        <v>58.3</v>
      </c>
    </row>
    <row r="246" spans="1:7" ht="63" x14ac:dyDescent="0.25">
      <c r="A246" s="10" t="s">
        <v>303</v>
      </c>
      <c r="B246" s="1" t="s">
        <v>7</v>
      </c>
      <c r="C246" s="14" t="s">
        <v>40</v>
      </c>
      <c r="D246" s="14" t="s">
        <v>32</v>
      </c>
      <c r="E246" s="48" t="s">
        <v>101</v>
      </c>
      <c r="F246" s="1" t="s">
        <v>41</v>
      </c>
      <c r="G246" s="55">
        <v>7518.7</v>
      </c>
    </row>
    <row r="247" spans="1:7" ht="47.25" x14ac:dyDescent="0.25">
      <c r="A247" s="10" t="s">
        <v>700</v>
      </c>
      <c r="B247" s="1" t="s">
        <v>7</v>
      </c>
      <c r="C247" s="14" t="s">
        <v>40</v>
      </c>
      <c r="D247" s="14" t="s">
        <v>32</v>
      </c>
      <c r="E247" s="48" t="s">
        <v>701</v>
      </c>
      <c r="F247" s="1" t="s">
        <v>41</v>
      </c>
      <c r="G247" s="55">
        <v>2000</v>
      </c>
    </row>
    <row r="248" spans="1:7" ht="47.25" x14ac:dyDescent="0.25">
      <c r="A248" s="11" t="s">
        <v>304</v>
      </c>
      <c r="B248" s="1" t="s">
        <v>7</v>
      </c>
      <c r="C248" s="12" t="s">
        <v>40</v>
      </c>
      <c r="D248" s="12" t="s">
        <v>32</v>
      </c>
      <c r="E248" s="51" t="s">
        <v>32</v>
      </c>
      <c r="F248" s="12"/>
      <c r="G248" s="29">
        <f>G251+G252+G255+G258+G261+G264+G267</f>
        <v>14975.800000000001</v>
      </c>
    </row>
    <row r="249" spans="1:7" ht="31.5" x14ac:dyDescent="0.25">
      <c r="A249" s="5" t="s">
        <v>316</v>
      </c>
      <c r="B249" s="1" t="s">
        <v>7</v>
      </c>
      <c r="C249" s="14" t="s">
        <v>40</v>
      </c>
      <c r="D249" s="14" t="s">
        <v>32</v>
      </c>
      <c r="E249" s="5" t="s">
        <v>305</v>
      </c>
      <c r="F249" s="14"/>
      <c r="G249" s="27">
        <f t="shared" ref="G249" si="58">G250</f>
        <v>14975.800000000001</v>
      </c>
    </row>
    <row r="250" spans="1:7" ht="31.5" x14ac:dyDescent="0.25">
      <c r="A250" s="10" t="s">
        <v>317</v>
      </c>
      <c r="B250" s="1" t="s">
        <v>7</v>
      </c>
      <c r="C250" s="14" t="s">
        <v>40</v>
      </c>
      <c r="D250" s="14" t="s">
        <v>32</v>
      </c>
      <c r="E250" s="5" t="s">
        <v>306</v>
      </c>
      <c r="F250" s="14"/>
      <c r="G250" s="27">
        <f>G251+G252+G255+G258+G261+G264+G267</f>
        <v>14975.800000000001</v>
      </c>
    </row>
    <row r="251" spans="1:7" ht="31.5" x14ac:dyDescent="0.25">
      <c r="A251" s="10" t="s">
        <v>103</v>
      </c>
      <c r="B251" s="1" t="s">
        <v>7</v>
      </c>
      <c r="C251" s="14" t="s">
        <v>40</v>
      </c>
      <c r="D251" s="14" t="s">
        <v>32</v>
      </c>
      <c r="E251" s="48" t="s">
        <v>121</v>
      </c>
      <c r="F251" s="1" t="s">
        <v>41</v>
      </c>
      <c r="G251" s="55">
        <v>88.9</v>
      </c>
    </row>
    <row r="252" spans="1:7" ht="47.25" x14ac:dyDescent="0.25">
      <c r="A252" s="10" t="s">
        <v>102</v>
      </c>
      <c r="B252" s="1" t="s">
        <v>7</v>
      </c>
      <c r="C252" s="14" t="s">
        <v>40</v>
      </c>
      <c r="D252" s="14" t="s">
        <v>32</v>
      </c>
      <c r="E252" s="48" t="s">
        <v>122</v>
      </c>
      <c r="F252" s="1" t="s">
        <v>19</v>
      </c>
      <c r="G252" s="55">
        <f t="shared" ref="G252" si="59">G253+G254</f>
        <v>1630.8999999999999</v>
      </c>
    </row>
    <row r="253" spans="1:7" ht="31.5" x14ac:dyDescent="0.25">
      <c r="A253" s="10" t="s">
        <v>47</v>
      </c>
      <c r="B253" s="1" t="s">
        <v>7</v>
      </c>
      <c r="C253" s="14" t="s">
        <v>40</v>
      </c>
      <c r="D253" s="14" t="s">
        <v>32</v>
      </c>
      <c r="E253" s="48" t="s">
        <v>122</v>
      </c>
      <c r="F253" s="1" t="s">
        <v>24</v>
      </c>
      <c r="G253" s="55">
        <v>17.8</v>
      </c>
    </row>
    <row r="254" spans="1:7" x14ac:dyDescent="0.25">
      <c r="A254" s="10" t="s">
        <v>45</v>
      </c>
      <c r="B254" s="1" t="s">
        <v>7</v>
      </c>
      <c r="C254" s="14" t="s">
        <v>40</v>
      </c>
      <c r="D254" s="14" t="s">
        <v>32</v>
      </c>
      <c r="E254" s="48" t="s">
        <v>122</v>
      </c>
      <c r="F254" s="1" t="s">
        <v>41</v>
      </c>
      <c r="G254" s="55">
        <v>1613.1</v>
      </c>
    </row>
    <row r="255" spans="1:7" ht="94.5" x14ac:dyDescent="0.25">
      <c r="A255" s="10" t="s">
        <v>308</v>
      </c>
      <c r="B255" s="1" t="s">
        <v>7</v>
      </c>
      <c r="C255" s="14" t="s">
        <v>40</v>
      </c>
      <c r="D255" s="14" t="s">
        <v>32</v>
      </c>
      <c r="E255" s="48" t="s">
        <v>123</v>
      </c>
      <c r="F255" s="1" t="s">
        <v>19</v>
      </c>
      <c r="G255" s="55">
        <f t="shared" ref="G255" si="60">G256+G257</f>
        <v>5164.3</v>
      </c>
    </row>
    <row r="256" spans="1:7" ht="31.5" x14ac:dyDescent="0.25">
      <c r="A256" s="10" t="s">
        <v>47</v>
      </c>
      <c r="B256" s="1" t="s">
        <v>7</v>
      </c>
      <c r="C256" s="14" t="s">
        <v>40</v>
      </c>
      <c r="D256" s="14" t="s">
        <v>32</v>
      </c>
      <c r="E256" s="48" t="s">
        <v>123</v>
      </c>
      <c r="F256" s="1" t="s">
        <v>24</v>
      </c>
      <c r="G256" s="55">
        <v>1.1000000000000001</v>
      </c>
    </row>
    <row r="257" spans="1:7" x14ac:dyDescent="0.25">
      <c r="A257" s="10" t="s">
        <v>45</v>
      </c>
      <c r="B257" s="1" t="s">
        <v>7</v>
      </c>
      <c r="C257" s="14" t="s">
        <v>40</v>
      </c>
      <c r="D257" s="14" t="s">
        <v>32</v>
      </c>
      <c r="E257" s="48" t="s">
        <v>123</v>
      </c>
      <c r="F257" s="1" t="s">
        <v>41</v>
      </c>
      <c r="G257" s="55">
        <v>5163.2</v>
      </c>
    </row>
    <row r="258" spans="1:7" ht="78.75" x14ac:dyDescent="0.25">
      <c r="A258" s="10" t="s">
        <v>309</v>
      </c>
      <c r="B258" s="1" t="s">
        <v>7</v>
      </c>
      <c r="C258" s="14" t="s">
        <v>40</v>
      </c>
      <c r="D258" s="14" t="s">
        <v>32</v>
      </c>
      <c r="E258" s="48" t="s">
        <v>124</v>
      </c>
      <c r="F258" s="1" t="s">
        <v>19</v>
      </c>
      <c r="G258" s="55">
        <f t="shared" ref="G258" si="61">G259+G260</f>
        <v>3762.1</v>
      </c>
    </row>
    <row r="259" spans="1:7" ht="31.5" x14ac:dyDescent="0.25">
      <c r="A259" s="10" t="s">
        <v>47</v>
      </c>
      <c r="B259" s="1" t="s">
        <v>7</v>
      </c>
      <c r="C259" s="14" t="s">
        <v>40</v>
      </c>
      <c r="D259" s="14" t="s">
        <v>32</v>
      </c>
      <c r="E259" s="48" t="s">
        <v>124</v>
      </c>
      <c r="F259" s="1" t="s">
        <v>24</v>
      </c>
      <c r="G259" s="55">
        <v>30.5</v>
      </c>
    </row>
    <row r="260" spans="1:7" x14ac:dyDescent="0.25">
      <c r="A260" s="10" t="s">
        <v>45</v>
      </c>
      <c r="B260" s="1" t="s">
        <v>7</v>
      </c>
      <c r="C260" s="14" t="s">
        <v>40</v>
      </c>
      <c r="D260" s="14" t="s">
        <v>32</v>
      </c>
      <c r="E260" s="48" t="s">
        <v>124</v>
      </c>
      <c r="F260" s="1" t="s">
        <v>41</v>
      </c>
      <c r="G260" s="55">
        <v>3731.6</v>
      </c>
    </row>
    <row r="261" spans="1:7" ht="126" x14ac:dyDescent="0.25">
      <c r="A261" s="10" t="s">
        <v>311</v>
      </c>
      <c r="B261" s="1" t="s">
        <v>7</v>
      </c>
      <c r="C261" s="14" t="s">
        <v>40</v>
      </c>
      <c r="D261" s="14" t="s">
        <v>32</v>
      </c>
      <c r="E261" s="48" t="s">
        <v>126</v>
      </c>
      <c r="F261" s="1" t="s">
        <v>19</v>
      </c>
      <c r="G261" s="55">
        <f t="shared" ref="G261" si="62">G262+G263</f>
        <v>2814</v>
      </c>
    </row>
    <row r="262" spans="1:7" ht="31.5" x14ac:dyDescent="0.25">
      <c r="A262" s="10" t="s">
        <v>47</v>
      </c>
      <c r="B262" s="1" t="s">
        <v>7</v>
      </c>
      <c r="C262" s="14" t="s">
        <v>54</v>
      </c>
      <c r="D262" s="14" t="s">
        <v>32</v>
      </c>
      <c r="E262" s="48" t="s">
        <v>126</v>
      </c>
      <c r="F262" s="1" t="s">
        <v>24</v>
      </c>
      <c r="G262" s="55">
        <v>29.9</v>
      </c>
    </row>
    <row r="263" spans="1:7" x14ac:dyDescent="0.25">
      <c r="A263" s="10" t="s">
        <v>45</v>
      </c>
      <c r="B263" s="1" t="s">
        <v>7</v>
      </c>
      <c r="C263" s="14" t="s">
        <v>54</v>
      </c>
      <c r="D263" s="14" t="s">
        <v>32</v>
      </c>
      <c r="E263" s="48" t="s">
        <v>126</v>
      </c>
      <c r="F263" s="1" t="s">
        <v>41</v>
      </c>
      <c r="G263" s="55">
        <v>2784.1</v>
      </c>
    </row>
    <row r="264" spans="1:7" ht="78.75" x14ac:dyDescent="0.25">
      <c r="A264" s="10" t="s">
        <v>312</v>
      </c>
      <c r="B264" s="1" t="s">
        <v>7</v>
      </c>
      <c r="C264" s="14" t="s">
        <v>40</v>
      </c>
      <c r="D264" s="14" t="s">
        <v>32</v>
      </c>
      <c r="E264" s="48" t="s">
        <v>125</v>
      </c>
      <c r="F264" s="1" t="s">
        <v>19</v>
      </c>
      <c r="G264" s="55">
        <f t="shared" ref="G264" si="63">G265+G266</f>
        <v>1515.6</v>
      </c>
    </row>
    <row r="265" spans="1:7" ht="31.5" x14ac:dyDescent="0.25">
      <c r="A265" s="10" t="s">
        <v>47</v>
      </c>
      <c r="B265" s="1" t="s">
        <v>7</v>
      </c>
      <c r="C265" s="14" t="s">
        <v>40</v>
      </c>
      <c r="D265" s="14" t="s">
        <v>32</v>
      </c>
      <c r="E265" s="48" t="s">
        <v>125</v>
      </c>
      <c r="F265" s="1" t="s">
        <v>24</v>
      </c>
      <c r="G265" s="55">
        <v>12.1</v>
      </c>
    </row>
    <row r="266" spans="1:7" x14ac:dyDescent="0.25">
      <c r="A266" s="10" t="s">
        <v>45</v>
      </c>
      <c r="B266" s="1" t="s">
        <v>7</v>
      </c>
      <c r="C266" s="14" t="s">
        <v>40</v>
      </c>
      <c r="D266" s="14" t="s">
        <v>32</v>
      </c>
      <c r="E266" s="48" t="s">
        <v>125</v>
      </c>
      <c r="F266" s="1" t="s">
        <v>41</v>
      </c>
      <c r="G266" s="55">
        <v>1503.5</v>
      </c>
    </row>
    <row r="267" spans="1:7" ht="63" x14ac:dyDescent="0.25">
      <c r="A267" s="10" t="s">
        <v>313</v>
      </c>
      <c r="B267" s="1" t="s">
        <v>7</v>
      </c>
      <c r="C267" s="14" t="s">
        <v>40</v>
      </c>
      <c r="D267" s="14" t="s">
        <v>32</v>
      </c>
      <c r="E267" s="73" t="s">
        <v>380</v>
      </c>
      <c r="F267" s="1" t="s">
        <v>19</v>
      </c>
      <c r="G267" s="55">
        <f t="shared" ref="G267" si="64">G268+G269</f>
        <v>0</v>
      </c>
    </row>
    <row r="268" spans="1:7" ht="31.5" x14ac:dyDescent="0.25">
      <c r="A268" s="10" t="s">
        <v>47</v>
      </c>
      <c r="B268" s="1" t="s">
        <v>7</v>
      </c>
      <c r="C268" s="14" t="s">
        <v>40</v>
      </c>
      <c r="D268" s="14" t="s">
        <v>32</v>
      </c>
      <c r="E268" s="73" t="s">
        <v>380</v>
      </c>
      <c r="F268" s="1" t="s">
        <v>24</v>
      </c>
      <c r="G268" s="55"/>
    </row>
    <row r="269" spans="1:7" x14ac:dyDescent="0.25">
      <c r="A269" s="10" t="s">
        <v>45</v>
      </c>
      <c r="B269" s="1" t="s">
        <v>7</v>
      </c>
      <c r="C269" s="14" t="s">
        <v>40</v>
      </c>
      <c r="D269" s="14" t="s">
        <v>32</v>
      </c>
      <c r="E269" s="73" t="s">
        <v>380</v>
      </c>
      <c r="F269" s="1" t="s">
        <v>41</v>
      </c>
      <c r="G269" s="55"/>
    </row>
    <row r="270" spans="1:7" x14ac:dyDescent="0.25">
      <c r="A270" s="11" t="s">
        <v>51</v>
      </c>
      <c r="B270" s="15" t="s">
        <v>7</v>
      </c>
      <c r="C270" s="12" t="s">
        <v>40</v>
      </c>
      <c r="D270" s="12" t="s">
        <v>21</v>
      </c>
      <c r="E270" s="51"/>
      <c r="F270" s="15"/>
      <c r="G270" s="56">
        <f t="shared" ref="G270" si="65">G271</f>
        <v>119270.50000000001</v>
      </c>
    </row>
    <row r="271" spans="1:7" ht="31.5" x14ac:dyDescent="0.25">
      <c r="A271" s="10" t="s">
        <v>304</v>
      </c>
      <c r="B271" s="1" t="s">
        <v>7</v>
      </c>
      <c r="C271" s="14" t="s">
        <v>40</v>
      </c>
      <c r="D271" s="14" t="s">
        <v>21</v>
      </c>
      <c r="E271" s="73" t="s">
        <v>32</v>
      </c>
      <c r="F271" s="1"/>
      <c r="G271" s="55">
        <f>G274+G277+G281+G284+G287+G290+G293</f>
        <v>119270.50000000001</v>
      </c>
    </row>
    <row r="272" spans="1:7" x14ac:dyDescent="0.25">
      <c r="A272" s="5" t="s">
        <v>318</v>
      </c>
      <c r="B272" s="1" t="s">
        <v>7</v>
      </c>
      <c r="C272" s="14" t="s">
        <v>40</v>
      </c>
      <c r="D272" s="14" t="s">
        <v>21</v>
      </c>
      <c r="E272" s="73" t="s">
        <v>314</v>
      </c>
      <c r="F272" s="1"/>
      <c r="G272" s="55">
        <f t="shared" ref="G272" si="66">G273+G280</f>
        <v>43695.799999999996</v>
      </c>
    </row>
    <row r="273" spans="1:7" ht="31.5" x14ac:dyDescent="0.25">
      <c r="A273" s="5" t="s">
        <v>319</v>
      </c>
      <c r="B273" s="1" t="s">
        <v>7</v>
      </c>
      <c r="C273" s="14" t="s">
        <v>40</v>
      </c>
      <c r="D273" s="14" t="s">
        <v>21</v>
      </c>
      <c r="E273" s="73" t="s">
        <v>315</v>
      </c>
      <c r="F273" s="1"/>
      <c r="G273" s="55">
        <f t="shared" ref="G273" si="67">G274+G277</f>
        <v>3936.7000000000003</v>
      </c>
    </row>
    <row r="274" spans="1:7" x14ac:dyDescent="0.25">
      <c r="A274" s="10" t="s">
        <v>719</v>
      </c>
      <c r="B274" s="1" t="s">
        <v>7</v>
      </c>
      <c r="C274" s="14" t="s">
        <v>40</v>
      </c>
      <c r="D274" s="14" t="s">
        <v>21</v>
      </c>
      <c r="E274" s="73" t="s">
        <v>425</v>
      </c>
      <c r="F274" s="1" t="s">
        <v>19</v>
      </c>
      <c r="G274" s="55">
        <f>G275+G276</f>
        <v>875</v>
      </c>
    </row>
    <row r="275" spans="1:7" ht="31.5" x14ac:dyDescent="0.25">
      <c r="A275" s="10" t="s">
        <v>47</v>
      </c>
      <c r="B275" s="1" t="s">
        <v>7</v>
      </c>
      <c r="C275" s="14" t="s">
        <v>54</v>
      </c>
      <c r="D275" s="14" t="s">
        <v>21</v>
      </c>
      <c r="E275" s="73" t="s">
        <v>425</v>
      </c>
      <c r="F275" s="1" t="s">
        <v>24</v>
      </c>
      <c r="G275" s="55">
        <v>0</v>
      </c>
    </row>
    <row r="276" spans="1:7" x14ac:dyDescent="0.25">
      <c r="A276" s="10" t="s">
        <v>45</v>
      </c>
      <c r="B276" s="1" t="s">
        <v>7</v>
      </c>
      <c r="C276" s="14" t="s">
        <v>54</v>
      </c>
      <c r="D276" s="14" t="s">
        <v>21</v>
      </c>
      <c r="E276" s="73" t="s">
        <v>425</v>
      </c>
      <c r="F276" s="1" t="s">
        <v>41</v>
      </c>
      <c r="G276" s="55">
        <v>875</v>
      </c>
    </row>
    <row r="277" spans="1:7" ht="30" x14ac:dyDescent="0.25">
      <c r="A277" s="2" t="s">
        <v>104</v>
      </c>
      <c r="B277" s="1" t="s">
        <v>7</v>
      </c>
      <c r="C277" s="14" t="s">
        <v>40</v>
      </c>
      <c r="D277" s="14" t="s">
        <v>21</v>
      </c>
      <c r="E277" s="73" t="s">
        <v>157</v>
      </c>
      <c r="F277" s="1" t="s">
        <v>19</v>
      </c>
      <c r="G277" s="55">
        <f t="shared" ref="G277" si="68">G278+G279</f>
        <v>3061.7000000000003</v>
      </c>
    </row>
    <row r="278" spans="1:7" ht="31.5" x14ac:dyDescent="0.25">
      <c r="A278" s="10" t="s">
        <v>47</v>
      </c>
      <c r="B278" s="1" t="s">
        <v>7</v>
      </c>
      <c r="C278" s="14" t="s">
        <v>40</v>
      </c>
      <c r="D278" s="14" t="s">
        <v>21</v>
      </c>
      <c r="E278" s="73" t="s">
        <v>157</v>
      </c>
      <c r="F278" s="1" t="s">
        <v>24</v>
      </c>
      <c r="G278" s="55">
        <v>0.9</v>
      </c>
    </row>
    <row r="279" spans="1:7" x14ac:dyDescent="0.25">
      <c r="A279" s="10" t="s">
        <v>45</v>
      </c>
      <c r="B279" s="1" t="s">
        <v>7</v>
      </c>
      <c r="C279" s="14" t="s">
        <v>40</v>
      </c>
      <c r="D279" s="14" t="s">
        <v>21</v>
      </c>
      <c r="E279" s="73" t="s">
        <v>157</v>
      </c>
      <c r="F279" s="1" t="s">
        <v>41</v>
      </c>
      <c r="G279" s="55">
        <v>3060.8</v>
      </c>
    </row>
    <row r="280" spans="1:7" ht="31.5" x14ac:dyDescent="0.25">
      <c r="A280" s="10" t="s">
        <v>367</v>
      </c>
      <c r="B280" s="1" t="s">
        <v>7</v>
      </c>
      <c r="C280" s="14" t="s">
        <v>40</v>
      </c>
      <c r="D280" s="14" t="s">
        <v>21</v>
      </c>
      <c r="E280" s="73" t="s">
        <v>366</v>
      </c>
      <c r="F280" s="1"/>
      <c r="G280" s="55">
        <f t="shared" ref="G280" si="69">G281+G284+G287+G290</f>
        <v>39759.1</v>
      </c>
    </row>
    <row r="281" spans="1:7" ht="31.5" x14ac:dyDescent="0.25">
      <c r="A281" s="10" t="s">
        <v>163</v>
      </c>
      <c r="B281" s="1" t="s">
        <v>7</v>
      </c>
      <c r="C281" s="14" t="s">
        <v>40</v>
      </c>
      <c r="D281" s="14" t="s">
        <v>21</v>
      </c>
      <c r="E281" s="73" t="s">
        <v>365</v>
      </c>
      <c r="F281" s="1" t="s">
        <v>19</v>
      </c>
      <c r="G281" s="55">
        <f t="shared" ref="G281" si="70">G282+G283</f>
        <v>11925.3</v>
      </c>
    </row>
    <row r="282" spans="1:7" ht="31.5" x14ac:dyDescent="0.25">
      <c r="A282" s="10" t="s">
        <v>47</v>
      </c>
      <c r="B282" s="1" t="s">
        <v>7</v>
      </c>
      <c r="C282" s="14" t="s">
        <v>40</v>
      </c>
      <c r="D282" s="14" t="s">
        <v>21</v>
      </c>
      <c r="E282" s="73" t="s">
        <v>365</v>
      </c>
      <c r="F282" s="1" t="s">
        <v>24</v>
      </c>
      <c r="G282" s="55">
        <v>108.8</v>
      </c>
    </row>
    <row r="283" spans="1:7" x14ac:dyDescent="0.25">
      <c r="A283" s="10" t="s">
        <v>45</v>
      </c>
      <c r="B283" s="1" t="s">
        <v>7</v>
      </c>
      <c r="C283" s="14" t="s">
        <v>40</v>
      </c>
      <c r="D283" s="14" t="s">
        <v>21</v>
      </c>
      <c r="E283" s="73" t="s">
        <v>365</v>
      </c>
      <c r="F283" s="1" t="s">
        <v>41</v>
      </c>
      <c r="G283" s="55">
        <v>11816.5</v>
      </c>
    </row>
    <row r="284" spans="1:7" x14ac:dyDescent="0.25">
      <c r="A284" s="10" t="s">
        <v>354</v>
      </c>
      <c r="B284" s="1" t="s">
        <v>7</v>
      </c>
      <c r="C284" s="14" t="s">
        <v>40</v>
      </c>
      <c r="D284" s="14" t="s">
        <v>21</v>
      </c>
      <c r="E284" s="73" t="s">
        <v>353</v>
      </c>
      <c r="F284" s="1" t="s">
        <v>19</v>
      </c>
      <c r="G284" s="55">
        <f t="shared" ref="G284" si="71">G285+G286</f>
        <v>1592</v>
      </c>
    </row>
    <row r="285" spans="1:7" ht="31.5" x14ac:dyDescent="0.25">
      <c r="A285" s="10" t="s">
        <v>47</v>
      </c>
      <c r="B285" s="1" t="s">
        <v>7</v>
      </c>
      <c r="C285" s="14" t="s">
        <v>40</v>
      </c>
      <c r="D285" s="14" t="s">
        <v>21</v>
      </c>
      <c r="E285" s="73" t="s">
        <v>353</v>
      </c>
      <c r="F285" s="1" t="s">
        <v>24</v>
      </c>
      <c r="G285" s="55">
        <v>9.5</v>
      </c>
    </row>
    <row r="286" spans="1:7" x14ac:dyDescent="0.25">
      <c r="A286" s="10" t="s">
        <v>45</v>
      </c>
      <c r="B286" s="1" t="s">
        <v>7</v>
      </c>
      <c r="C286" s="14" t="s">
        <v>40</v>
      </c>
      <c r="D286" s="14" t="s">
        <v>21</v>
      </c>
      <c r="E286" s="73" t="s">
        <v>353</v>
      </c>
      <c r="F286" s="1" t="s">
        <v>41</v>
      </c>
      <c r="G286" s="55">
        <v>1582.5</v>
      </c>
    </row>
    <row r="287" spans="1:7" x14ac:dyDescent="0.25">
      <c r="A287" s="10" t="s">
        <v>704</v>
      </c>
      <c r="B287" s="1" t="s">
        <v>7</v>
      </c>
      <c r="C287" s="14" t="s">
        <v>40</v>
      </c>
      <c r="D287" s="14" t="s">
        <v>21</v>
      </c>
      <c r="E287" s="73" t="s">
        <v>356</v>
      </c>
      <c r="F287" s="1" t="s">
        <v>19</v>
      </c>
      <c r="G287" s="55">
        <f t="shared" ref="G287" si="72">G288+G289</f>
        <v>555</v>
      </c>
    </row>
    <row r="288" spans="1:7" ht="31.5" x14ac:dyDescent="0.25">
      <c r="A288" s="10" t="s">
        <v>47</v>
      </c>
      <c r="B288" s="1" t="s">
        <v>7</v>
      </c>
      <c r="C288" s="14" t="s">
        <v>40</v>
      </c>
      <c r="D288" s="14" t="s">
        <v>21</v>
      </c>
      <c r="E288" s="73" t="s">
        <v>356</v>
      </c>
      <c r="F288" s="1" t="s">
        <v>24</v>
      </c>
      <c r="G288" s="55">
        <v>0</v>
      </c>
    </row>
    <row r="289" spans="1:7" x14ac:dyDescent="0.25">
      <c r="A289" s="10" t="s">
        <v>45</v>
      </c>
      <c r="B289" s="1" t="s">
        <v>7</v>
      </c>
      <c r="C289" s="14" t="s">
        <v>40</v>
      </c>
      <c r="D289" s="14" t="s">
        <v>21</v>
      </c>
      <c r="E289" s="73" t="s">
        <v>356</v>
      </c>
      <c r="F289" s="1" t="s">
        <v>41</v>
      </c>
      <c r="G289" s="55">
        <v>555</v>
      </c>
    </row>
    <row r="290" spans="1:7" ht="63" x14ac:dyDescent="0.25">
      <c r="A290" s="10" t="s">
        <v>358</v>
      </c>
      <c r="B290" s="1" t="s">
        <v>7</v>
      </c>
      <c r="C290" s="14" t="s">
        <v>40</v>
      </c>
      <c r="D290" s="14" t="s">
        <v>21</v>
      </c>
      <c r="E290" s="73" t="s">
        <v>357</v>
      </c>
      <c r="F290" s="1" t="s">
        <v>19</v>
      </c>
      <c r="G290" s="55">
        <f t="shared" ref="G290" si="73">G291+G292</f>
        <v>25686.799999999999</v>
      </c>
    </row>
    <row r="291" spans="1:7" ht="31.5" x14ac:dyDescent="0.25">
      <c r="A291" s="10" t="s">
        <v>47</v>
      </c>
      <c r="B291" s="1" t="s">
        <v>7</v>
      </c>
      <c r="C291" s="14" t="s">
        <v>40</v>
      </c>
      <c r="D291" s="14" t="s">
        <v>21</v>
      </c>
      <c r="E291" s="73" t="s">
        <v>357</v>
      </c>
      <c r="F291" s="1" t="s">
        <v>24</v>
      </c>
      <c r="G291" s="55">
        <v>153.19999999999999</v>
      </c>
    </row>
    <row r="292" spans="1:7" x14ac:dyDescent="0.25">
      <c r="A292" s="10" t="s">
        <v>45</v>
      </c>
      <c r="B292" s="1" t="s">
        <v>7</v>
      </c>
      <c r="C292" s="14" t="s">
        <v>40</v>
      </c>
      <c r="D292" s="14" t="s">
        <v>21</v>
      </c>
      <c r="E292" s="73" t="s">
        <v>357</v>
      </c>
      <c r="F292" s="1" t="s">
        <v>41</v>
      </c>
      <c r="G292" s="55">
        <v>25533.599999999999</v>
      </c>
    </row>
    <row r="293" spans="1:7" ht="31.5" x14ac:dyDescent="0.25">
      <c r="A293" s="10" t="s">
        <v>426</v>
      </c>
      <c r="B293" s="1" t="s">
        <v>7</v>
      </c>
      <c r="C293" s="14" t="s">
        <v>40</v>
      </c>
      <c r="D293" s="14" t="s">
        <v>21</v>
      </c>
      <c r="E293" s="73" t="s">
        <v>427</v>
      </c>
      <c r="F293" s="1" t="s">
        <v>19</v>
      </c>
      <c r="G293" s="55">
        <f>G294+G295</f>
        <v>75574.700000000012</v>
      </c>
    </row>
    <row r="294" spans="1:7" ht="31.5" x14ac:dyDescent="0.25">
      <c r="A294" s="10" t="s">
        <v>47</v>
      </c>
      <c r="B294" s="1" t="s">
        <v>7</v>
      </c>
      <c r="C294" s="14" t="s">
        <v>40</v>
      </c>
      <c r="D294" s="14" t="s">
        <v>21</v>
      </c>
      <c r="E294" s="73" t="s">
        <v>427</v>
      </c>
      <c r="F294" s="1" t="s">
        <v>24</v>
      </c>
      <c r="G294" s="55">
        <v>567.6</v>
      </c>
    </row>
    <row r="295" spans="1:7" x14ac:dyDescent="0.25">
      <c r="A295" s="10" t="s">
        <v>45</v>
      </c>
      <c r="B295" s="1" t="s">
        <v>7</v>
      </c>
      <c r="C295" s="14" t="s">
        <v>40</v>
      </c>
      <c r="D295" s="14" t="s">
        <v>21</v>
      </c>
      <c r="E295" s="73" t="s">
        <v>427</v>
      </c>
      <c r="F295" s="1" t="s">
        <v>41</v>
      </c>
      <c r="G295" s="55">
        <v>75007.100000000006</v>
      </c>
    </row>
    <row r="296" spans="1:7" x14ac:dyDescent="0.25">
      <c r="A296" s="11" t="s">
        <v>161</v>
      </c>
      <c r="B296" s="15" t="s">
        <v>7</v>
      </c>
      <c r="C296" s="12" t="s">
        <v>40</v>
      </c>
      <c r="D296" s="12" t="s">
        <v>55</v>
      </c>
      <c r="E296" s="49"/>
      <c r="F296" s="15"/>
      <c r="G296" s="56">
        <f t="shared" ref="G296" si="74">G297+G306</f>
        <v>10771.1</v>
      </c>
    </row>
    <row r="297" spans="1:7" ht="31.5" x14ac:dyDescent="0.25">
      <c r="A297" s="181" t="s">
        <v>304</v>
      </c>
      <c r="B297" s="223" t="s">
        <v>7</v>
      </c>
      <c r="C297" s="216" t="s">
        <v>40</v>
      </c>
      <c r="D297" s="216" t="s">
        <v>55</v>
      </c>
      <c r="E297" s="217" t="s">
        <v>32</v>
      </c>
      <c r="F297" s="223"/>
      <c r="G297" s="212">
        <f t="shared" ref="G297" si="75">G298+G302</f>
        <v>10771.1</v>
      </c>
    </row>
    <row r="298" spans="1:7" ht="31.5" x14ac:dyDescent="0.25">
      <c r="A298" s="181" t="s">
        <v>325</v>
      </c>
      <c r="B298" s="223" t="s">
        <v>7</v>
      </c>
      <c r="C298" s="216" t="s">
        <v>40</v>
      </c>
      <c r="D298" s="216" t="s">
        <v>55</v>
      </c>
      <c r="E298" s="217" t="s">
        <v>321</v>
      </c>
      <c r="F298" s="223"/>
      <c r="G298" s="212">
        <f t="shared" ref="G298" si="76">G299+G300+G301</f>
        <v>5154.3</v>
      </c>
    </row>
    <row r="299" spans="1:7" ht="94.5" x14ac:dyDescent="0.25">
      <c r="A299" s="181" t="s">
        <v>322</v>
      </c>
      <c r="B299" s="223" t="s">
        <v>7</v>
      </c>
      <c r="C299" s="216" t="s">
        <v>40</v>
      </c>
      <c r="D299" s="216" t="s">
        <v>55</v>
      </c>
      <c r="E299" s="217" t="s">
        <v>155</v>
      </c>
      <c r="F299" s="223" t="s">
        <v>46</v>
      </c>
      <c r="G299" s="212">
        <v>5050.8999999999996</v>
      </c>
    </row>
    <row r="300" spans="1:7" ht="47.25" x14ac:dyDescent="0.25">
      <c r="A300" s="181" t="s">
        <v>323</v>
      </c>
      <c r="B300" s="223" t="s">
        <v>7</v>
      </c>
      <c r="C300" s="216" t="s">
        <v>40</v>
      </c>
      <c r="D300" s="216" t="s">
        <v>55</v>
      </c>
      <c r="E300" s="217" t="s">
        <v>156</v>
      </c>
      <c r="F300" s="223" t="s">
        <v>24</v>
      </c>
      <c r="G300" s="212">
        <v>103.1</v>
      </c>
    </row>
    <row r="301" spans="1:7" ht="47.25" x14ac:dyDescent="0.25">
      <c r="A301" s="181" t="s">
        <v>324</v>
      </c>
      <c r="B301" s="223" t="s">
        <v>7</v>
      </c>
      <c r="C301" s="216" t="s">
        <v>40</v>
      </c>
      <c r="D301" s="216" t="s">
        <v>55</v>
      </c>
      <c r="E301" s="217" t="s">
        <v>156</v>
      </c>
      <c r="F301" s="223" t="s">
        <v>25</v>
      </c>
      <c r="G301" s="212">
        <v>0.3</v>
      </c>
    </row>
    <row r="302" spans="1:7" ht="31.5" x14ac:dyDescent="0.25">
      <c r="A302" s="181" t="s">
        <v>359</v>
      </c>
      <c r="B302" s="223" t="s">
        <v>7</v>
      </c>
      <c r="C302" s="216" t="s">
        <v>40</v>
      </c>
      <c r="D302" s="216" t="s">
        <v>55</v>
      </c>
      <c r="E302" s="217" t="s">
        <v>360</v>
      </c>
      <c r="F302" s="223"/>
      <c r="G302" s="212">
        <f>G303</f>
        <v>5616.8</v>
      </c>
    </row>
    <row r="303" spans="1:7" ht="31.5" x14ac:dyDescent="0.25">
      <c r="A303" s="181" t="s">
        <v>361</v>
      </c>
      <c r="B303" s="223" t="s">
        <v>7</v>
      </c>
      <c r="C303" s="216" t="s">
        <v>40</v>
      </c>
      <c r="D303" s="216" t="s">
        <v>55</v>
      </c>
      <c r="E303" s="217" t="s">
        <v>362</v>
      </c>
      <c r="F303" s="223"/>
      <c r="G303" s="212">
        <f>G304+G305</f>
        <v>5616.8</v>
      </c>
    </row>
    <row r="304" spans="1:7" ht="78.75" x14ac:dyDescent="0.25">
      <c r="A304" s="181" t="s">
        <v>702</v>
      </c>
      <c r="B304" s="223" t="s">
        <v>7</v>
      </c>
      <c r="C304" s="216" t="s">
        <v>40</v>
      </c>
      <c r="D304" s="216" t="s">
        <v>55</v>
      </c>
      <c r="E304" s="217" t="s">
        <v>428</v>
      </c>
      <c r="F304" s="223" t="s">
        <v>24</v>
      </c>
      <c r="G304" s="212">
        <v>0</v>
      </c>
    </row>
    <row r="305" spans="1:7" ht="47.25" x14ac:dyDescent="0.25">
      <c r="A305" s="181" t="s">
        <v>394</v>
      </c>
      <c r="B305" s="223" t="s">
        <v>7</v>
      </c>
      <c r="C305" s="216" t="s">
        <v>40</v>
      </c>
      <c r="D305" s="216" t="s">
        <v>55</v>
      </c>
      <c r="E305" s="217" t="s">
        <v>428</v>
      </c>
      <c r="F305" s="223" t="s">
        <v>41</v>
      </c>
      <c r="G305" s="212">
        <v>5616.8</v>
      </c>
    </row>
    <row r="306" spans="1:7" ht="31.5" x14ac:dyDescent="0.25">
      <c r="A306" s="181" t="s">
        <v>703</v>
      </c>
      <c r="B306" s="223" t="s">
        <v>7</v>
      </c>
      <c r="C306" s="216" t="s">
        <v>40</v>
      </c>
      <c r="D306" s="216" t="s">
        <v>55</v>
      </c>
      <c r="E306" s="217" t="s">
        <v>48</v>
      </c>
      <c r="F306" s="223"/>
      <c r="G306" s="212">
        <f t="shared" ref="G306:G307" si="77">G307</f>
        <v>0</v>
      </c>
    </row>
    <row r="307" spans="1:7" ht="31.5" x14ac:dyDescent="0.25">
      <c r="A307" s="181" t="s">
        <v>328</v>
      </c>
      <c r="B307" s="223" t="s">
        <v>7</v>
      </c>
      <c r="C307" s="216" t="s">
        <v>40</v>
      </c>
      <c r="D307" s="216" t="s">
        <v>55</v>
      </c>
      <c r="E307" s="217" t="s">
        <v>326</v>
      </c>
      <c r="F307" s="223"/>
      <c r="G307" s="212">
        <f t="shared" si="77"/>
        <v>0</v>
      </c>
    </row>
    <row r="308" spans="1:7" ht="47.25" x14ac:dyDescent="0.25">
      <c r="A308" s="181" t="s">
        <v>329</v>
      </c>
      <c r="B308" s="223" t="s">
        <v>7</v>
      </c>
      <c r="C308" s="216" t="s">
        <v>40</v>
      </c>
      <c r="D308" s="216" t="s">
        <v>55</v>
      </c>
      <c r="E308" s="217" t="s">
        <v>327</v>
      </c>
      <c r="F308" s="223" t="s">
        <v>41</v>
      </c>
      <c r="G308" s="212"/>
    </row>
    <row r="309" spans="1:7" ht="31.5" x14ac:dyDescent="0.25">
      <c r="A309" s="69" t="s">
        <v>56</v>
      </c>
      <c r="B309" s="62" t="s">
        <v>4</v>
      </c>
      <c r="C309" s="62"/>
      <c r="D309" s="62"/>
      <c r="E309" s="65"/>
      <c r="F309" s="62"/>
      <c r="G309" s="64">
        <f t="shared" ref="G309" si="78">G310+G317</f>
        <v>16969</v>
      </c>
    </row>
    <row r="310" spans="1:7" x14ac:dyDescent="0.25">
      <c r="A310" s="11" t="s">
        <v>16</v>
      </c>
      <c r="B310" s="12" t="s">
        <v>4</v>
      </c>
      <c r="C310" s="12" t="s">
        <v>17</v>
      </c>
      <c r="D310" s="12"/>
      <c r="E310" s="23"/>
      <c r="F310" s="12"/>
      <c r="G310" s="29">
        <f t="shared" ref="G310:G312" si="79">G311</f>
        <v>3843.9</v>
      </c>
    </row>
    <row r="311" spans="1:7" ht="47.25" x14ac:dyDescent="0.25">
      <c r="A311" s="11" t="s">
        <v>57</v>
      </c>
      <c r="B311" s="12" t="s">
        <v>4</v>
      </c>
      <c r="C311" s="12" t="s">
        <v>17</v>
      </c>
      <c r="D311" s="12" t="s">
        <v>55</v>
      </c>
      <c r="E311" s="23"/>
      <c r="F311" s="12"/>
      <c r="G311" s="29">
        <f t="shared" si="79"/>
        <v>3843.9</v>
      </c>
    </row>
    <row r="312" spans="1:7" ht="47.25" x14ac:dyDescent="0.25">
      <c r="A312" s="10" t="s">
        <v>331</v>
      </c>
      <c r="B312" s="14" t="s">
        <v>4</v>
      </c>
      <c r="C312" s="14" t="s">
        <v>17</v>
      </c>
      <c r="D312" s="14" t="s">
        <v>55</v>
      </c>
      <c r="E312" s="73" t="s">
        <v>21</v>
      </c>
      <c r="F312" s="14"/>
      <c r="G312" s="27">
        <f t="shared" si="79"/>
        <v>3843.9</v>
      </c>
    </row>
    <row r="313" spans="1:7" ht="31.5" x14ac:dyDescent="0.25">
      <c r="A313" s="10" t="s">
        <v>330</v>
      </c>
      <c r="B313" s="14" t="s">
        <v>4</v>
      </c>
      <c r="C313" s="14" t="s">
        <v>17</v>
      </c>
      <c r="D313" s="14" t="s">
        <v>55</v>
      </c>
      <c r="E313" s="5" t="s">
        <v>332</v>
      </c>
      <c r="F313" s="14"/>
      <c r="G313" s="27">
        <f t="shared" ref="G313" si="80">G314+G315+G316</f>
        <v>3843.9</v>
      </c>
    </row>
    <row r="314" spans="1:7" ht="94.5" x14ac:dyDescent="0.25">
      <c r="A314" s="10" t="s">
        <v>106</v>
      </c>
      <c r="B314" s="14" t="s">
        <v>4</v>
      </c>
      <c r="C314" s="14" t="s">
        <v>17</v>
      </c>
      <c r="D314" s="14" t="s">
        <v>55</v>
      </c>
      <c r="E314" s="48" t="s">
        <v>118</v>
      </c>
      <c r="F314" s="14" t="s">
        <v>46</v>
      </c>
      <c r="G314" s="212">
        <v>3622.9</v>
      </c>
    </row>
    <row r="315" spans="1:7" ht="63" x14ac:dyDescent="0.25">
      <c r="A315" s="10" t="s">
        <v>107</v>
      </c>
      <c r="B315" s="14" t="s">
        <v>4</v>
      </c>
      <c r="C315" s="14" t="s">
        <v>17</v>
      </c>
      <c r="D315" s="14" t="s">
        <v>55</v>
      </c>
      <c r="E315" s="48" t="s">
        <v>119</v>
      </c>
      <c r="F315" s="14" t="s">
        <v>24</v>
      </c>
      <c r="G315" s="222">
        <v>219.3</v>
      </c>
    </row>
    <row r="316" spans="1:7" ht="47.25" x14ac:dyDescent="0.25">
      <c r="A316" s="10" t="s">
        <v>108</v>
      </c>
      <c r="B316" s="14" t="s">
        <v>4</v>
      </c>
      <c r="C316" s="14" t="s">
        <v>17</v>
      </c>
      <c r="D316" s="14" t="s">
        <v>55</v>
      </c>
      <c r="E316" s="48" t="s">
        <v>119</v>
      </c>
      <c r="F316" s="14" t="s">
        <v>25</v>
      </c>
      <c r="G316" s="222">
        <v>1.7</v>
      </c>
    </row>
    <row r="317" spans="1:7" ht="47.25" x14ac:dyDescent="0.25">
      <c r="A317" s="11" t="s">
        <v>334</v>
      </c>
      <c r="B317" s="12" t="s">
        <v>4</v>
      </c>
      <c r="C317" s="12" t="s">
        <v>58</v>
      </c>
      <c r="D317" s="12"/>
      <c r="E317" s="49"/>
      <c r="F317" s="12"/>
      <c r="G317" s="29">
        <f t="shared" ref="G317" si="81">G318</f>
        <v>13125.1</v>
      </c>
    </row>
    <row r="318" spans="1:7" ht="47.25" x14ac:dyDescent="0.25">
      <c r="A318" s="11" t="s">
        <v>335</v>
      </c>
      <c r="B318" s="12" t="s">
        <v>4</v>
      </c>
      <c r="C318" s="12" t="s">
        <v>58</v>
      </c>
      <c r="D318" s="12" t="s">
        <v>17</v>
      </c>
      <c r="E318" s="49"/>
      <c r="F318" s="12"/>
      <c r="G318" s="29">
        <f>G319</f>
        <v>13125.1</v>
      </c>
    </row>
    <row r="319" spans="1:7" ht="47.25" x14ac:dyDescent="0.25">
      <c r="A319" s="10" t="s">
        <v>331</v>
      </c>
      <c r="B319" s="14" t="s">
        <v>4</v>
      </c>
      <c r="C319" s="14" t="s">
        <v>58</v>
      </c>
      <c r="D319" s="14" t="s">
        <v>17</v>
      </c>
      <c r="E319" s="217" t="s">
        <v>21</v>
      </c>
      <c r="F319" s="216"/>
      <c r="G319" s="222">
        <f t="shared" ref="G319" si="82">G320</f>
        <v>13125.1</v>
      </c>
    </row>
    <row r="320" spans="1:7" ht="31.5" x14ac:dyDescent="0.25">
      <c r="A320" s="10" t="s">
        <v>720</v>
      </c>
      <c r="B320" s="14" t="s">
        <v>4</v>
      </c>
      <c r="C320" s="14" t="s">
        <v>58</v>
      </c>
      <c r="D320" s="14" t="s">
        <v>17</v>
      </c>
      <c r="E320" s="217" t="s">
        <v>333</v>
      </c>
      <c r="F320" s="216"/>
      <c r="G320" s="222">
        <f>G321+G322</f>
        <v>13125.1</v>
      </c>
    </row>
    <row r="321" spans="1:7" ht="31.5" x14ac:dyDescent="0.25">
      <c r="A321" s="10" t="s">
        <v>109</v>
      </c>
      <c r="B321" s="14" t="s">
        <v>4</v>
      </c>
      <c r="C321" s="14" t="s">
        <v>58</v>
      </c>
      <c r="D321" s="14" t="s">
        <v>17</v>
      </c>
      <c r="E321" s="217" t="s">
        <v>117</v>
      </c>
      <c r="F321" s="223" t="s">
        <v>90</v>
      </c>
      <c r="G321" s="222">
        <v>0</v>
      </c>
    </row>
    <row r="322" spans="1:7" ht="31.5" x14ac:dyDescent="0.25">
      <c r="A322" s="10" t="s">
        <v>109</v>
      </c>
      <c r="B322" s="14" t="s">
        <v>4</v>
      </c>
      <c r="C322" s="14" t="s">
        <v>58</v>
      </c>
      <c r="D322" s="14" t="s">
        <v>17</v>
      </c>
      <c r="E322" s="217" t="s">
        <v>117</v>
      </c>
      <c r="F322" s="223" t="s">
        <v>90</v>
      </c>
      <c r="G322" s="212">
        <v>13125.1</v>
      </c>
    </row>
    <row r="323" spans="1:7" x14ac:dyDescent="0.25">
      <c r="A323" s="69" t="s">
        <v>705</v>
      </c>
      <c r="B323" s="62" t="s">
        <v>3</v>
      </c>
      <c r="C323" s="62"/>
      <c r="D323" s="62"/>
      <c r="E323" s="65"/>
      <c r="F323" s="62"/>
      <c r="G323" s="64">
        <f t="shared" ref="G323" si="83">G324</f>
        <v>1280.5999999999999</v>
      </c>
    </row>
    <row r="324" spans="1:7" x14ac:dyDescent="0.25">
      <c r="A324" s="11" t="s">
        <v>16</v>
      </c>
      <c r="B324" s="12" t="s">
        <v>3</v>
      </c>
      <c r="C324" s="12" t="s">
        <v>17</v>
      </c>
      <c r="D324" s="12"/>
      <c r="E324" s="23"/>
      <c r="F324" s="12"/>
      <c r="G324" s="29">
        <f t="shared" ref="G324" si="84">G325+G329+G334</f>
        <v>1280.5999999999999</v>
      </c>
    </row>
    <row r="325" spans="1:7" ht="31.5" x14ac:dyDescent="0.25">
      <c r="A325" s="11" t="s">
        <v>59</v>
      </c>
      <c r="B325" s="12" t="s">
        <v>3</v>
      </c>
      <c r="C325" s="12" t="s">
        <v>17</v>
      </c>
      <c r="D325" s="12" t="s">
        <v>42</v>
      </c>
      <c r="E325" s="23"/>
      <c r="F325" s="12"/>
      <c r="G325" s="29">
        <f t="shared" ref="G325:G327" si="85">G326</f>
        <v>471.8</v>
      </c>
    </row>
    <row r="326" spans="1:7" ht="31.5" x14ac:dyDescent="0.25">
      <c r="A326" s="181" t="s">
        <v>182</v>
      </c>
      <c r="B326" s="216" t="s">
        <v>3</v>
      </c>
      <c r="C326" s="216" t="s">
        <v>17</v>
      </c>
      <c r="D326" s="216" t="s">
        <v>42</v>
      </c>
      <c r="E326" s="225">
        <v>90</v>
      </c>
      <c r="F326" s="216"/>
      <c r="G326" s="222">
        <f t="shared" si="85"/>
        <v>471.8</v>
      </c>
    </row>
    <row r="327" spans="1:7" ht="47.25" x14ac:dyDescent="0.25">
      <c r="A327" s="181" t="s">
        <v>178</v>
      </c>
      <c r="B327" s="216" t="s">
        <v>3</v>
      </c>
      <c r="C327" s="216" t="s">
        <v>17</v>
      </c>
      <c r="D327" s="216" t="s">
        <v>42</v>
      </c>
      <c r="E327" s="225" t="s">
        <v>179</v>
      </c>
      <c r="F327" s="216"/>
      <c r="G327" s="222">
        <f t="shared" si="85"/>
        <v>471.8</v>
      </c>
    </row>
    <row r="328" spans="1:7" ht="110.25" x14ac:dyDescent="0.25">
      <c r="A328" s="181" t="s">
        <v>180</v>
      </c>
      <c r="B328" s="216" t="s">
        <v>3</v>
      </c>
      <c r="C328" s="216" t="s">
        <v>17</v>
      </c>
      <c r="D328" s="216" t="s">
        <v>42</v>
      </c>
      <c r="E328" s="225" t="s">
        <v>120</v>
      </c>
      <c r="F328" s="216" t="s">
        <v>46</v>
      </c>
      <c r="G328" s="212">
        <v>471.8</v>
      </c>
    </row>
    <row r="329" spans="1:7" ht="63" x14ac:dyDescent="0.25">
      <c r="A329" s="11" t="s">
        <v>181</v>
      </c>
      <c r="B329" s="12" t="s">
        <v>3</v>
      </c>
      <c r="C329" s="12" t="s">
        <v>17</v>
      </c>
      <c r="D329" s="12" t="s">
        <v>32</v>
      </c>
      <c r="E329" s="58"/>
      <c r="F329" s="12"/>
      <c r="G329" s="56">
        <f t="shared" ref="G329:G330" si="86">G330</f>
        <v>173.8</v>
      </c>
    </row>
    <row r="330" spans="1:7" ht="31.5" x14ac:dyDescent="0.25">
      <c r="A330" s="10" t="s">
        <v>182</v>
      </c>
      <c r="B330" s="14" t="s">
        <v>3</v>
      </c>
      <c r="C330" s="14" t="s">
        <v>17</v>
      </c>
      <c r="D330" s="14" t="s">
        <v>32</v>
      </c>
      <c r="E330" s="45">
        <v>90</v>
      </c>
      <c r="F330" s="14"/>
      <c r="G330" s="212">
        <f t="shared" si="86"/>
        <v>173.8</v>
      </c>
    </row>
    <row r="331" spans="1:7" ht="31.5" x14ac:dyDescent="0.25">
      <c r="A331" s="10" t="s">
        <v>185</v>
      </c>
      <c r="B331" s="14" t="s">
        <v>3</v>
      </c>
      <c r="C331" s="14" t="s">
        <v>17</v>
      </c>
      <c r="D331" s="14" t="s">
        <v>32</v>
      </c>
      <c r="E331" s="45" t="s">
        <v>184</v>
      </c>
      <c r="F331" s="14"/>
      <c r="G331" s="212">
        <f>G333+G332</f>
        <v>173.8</v>
      </c>
    </row>
    <row r="332" spans="1:7" ht="126" x14ac:dyDescent="0.25">
      <c r="A332" s="10" t="s">
        <v>503</v>
      </c>
      <c r="B332" s="14" t="s">
        <v>3</v>
      </c>
      <c r="C332" s="14" t="s">
        <v>17</v>
      </c>
      <c r="D332" s="14" t="s">
        <v>32</v>
      </c>
      <c r="E332" s="45" t="s">
        <v>502</v>
      </c>
      <c r="F332" s="14" t="s">
        <v>46</v>
      </c>
      <c r="G332" s="212">
        <v>0</v>
      </c>
    </row>
    <row r="333" spans="1:7" ht="63" x14ac:dyDescent="0.25">
      <c r="A333" s="10" t="s">
        <v>183</v>
      </c>
      <c r="B333" s="14" t="s">
        <v>3</v>
      </c>
      <c r="C333" s="14" t="s">
        <v>17</v>
      </c>
      <c r="D333" s="14" t="s">
        <v>32</v>
      </c>
      <c r="E333" s="5" t="s">
        <v>110</v>
      </c>
      <c r="F333" s="14" t="s">
        <v>24</v>
      </c>
      <c r="G333" s="222">
        <v>173.8</v>
      </c>
    </row>
    <row r="334" spans="1:7" ht="47.25" x14ac:dyDescent="0.25">
      <c r="A334" s="11" t="s">
        <v>176</v>
      </c>
      <c r="B334" s="12" t="s">
        <v>3</v>
      </c>
      <c r="C334" s="12" t="s">
        <v>17</v>
      </c>
      <c r="D334" s="12" t="s">
        <v>55</v>
      </c>
      <c r="E334" s="23"/>
      <c r="F334" s="12"/>
      <c r="G334" s="29">
        <f t="shared" ref="G334:G335" si="87">G335</f>
        <v>635</v>
      </c>
    </row>
    <row r="335" spans="1:7" ht="31.5" x14ac:dyDescent="0.25">
      <c r="A335" s="10" t="s">
        <v>182</v>
      </c>
      <c r="B335" s="14" t="s">
        <v>3</v>
      </c>
      <c r="C335" s="14" t="s">
        <v>17</v>
      </c>
      <c r="D335" s="14" t="s">
        <v>55</v>
      </c>
      <c r="E335" s="5">
        <v>90</v>
      </c>
      <c r="F335" s="14"/>
      <c r="G335" s="27">
        <f t="shared" si="87"/>
        <v>635</v>
      </c>
    </row>
    <row r="336" spans="1:7" ht="31.5" x14ac:dyDescent="0.25">
      <c r="A336" s="10" t="s">
        <v>721</v>
      </c>
      <c r="B336" s="14" t="s">
        <v>3</v>
      </c>
      <c r="C336" s="14" t="s">
        <v>17</v>
      </c>
      <c r="D336" s="14" t="s">
        <v>55</v>
      </c>
      <c r="E336" s="5" t="s">
        <v>186</v>
      </c>
      <c r="F336" s="14"/>
      <c r="G336" s="27">
        <f t="shared" ref="G336" si="88">G337+G338</f>
        <v>635</v>
      </c>
    </row>
    <row r="337" spans="1:7" ht="126" x14ac:dyDescent="0.25">
      <c r="A337" s="10" t="s">
        <v>187</v>
      </c>
      <c r="B337" s="14" t="s">
        <v>3</v>
      </c>
      <c r="C337" s="14" t="s">
        <v>17</v>
      </c>
      <c r="D337" s="14" t="s">
        <v>55</v>
      </c>
      <c r="E337" s="5" t="s">
        <v>111</v>
      </c>
      <c r="F337" s="14" t="s">
        <v>46</v>
      </c>
      <c r="G337" s="212">
        <v>635</v>
      </c>
    </row>
    <row r="338" spans="1:7" ht="78.75" x14ac:dyDescent="0.25">
      <c r="A338" s="10" t="s">
        <v>188</v>
      </c>
      <c r="B338" s="14" t="s">
        <v>3</v>
      </c>
      <c r="C338" s="14" t="s">
        <v>17</v>
      </c>
      <c r="D338" s="14" t="s">
        <v>55</v>
      </c>
      <c r="E338" s="5" t="s">
        <v>189</v>
      </c>
      <c r="F338" s="14" t="s">
        <v>24</v>
      </c>
      <c r="G338" s="212">
        <v>0</v>
      </c>
    </row>
    <row r="339" spans="1:7" x14ac:dyDescent="0.25">
      <c r="A339" s="11" t="s">
        <v>8</v>
      </c>
      <c r="B339" s="13"/>
      <c r="C339" s="13"/>
      <c r="D339" s="13"/>
      <c r="E339" s="46"/>
      <c r="F339" s="13"/>
      <c r="G339" s="28">
        <f>G12+G136+G170+G236+G309+G323</f>
        <v>432966.89999999997</v>
      </c>
    </row>
    <row r="340" spans="1:7" ht="30.75" customHeight="1" x14ac:dyDescent="0.25"/>
    <row r="341" spans="1:7" ht="18.75" x14ac:dyDescent="0.3">
      <c r="A341" s="98" t="s">
        <v>658</v>
      </c>
      <c r="B341" s="98"/>
      <c r="C341" s="157"/>
      <c r="D341" s="98"/>
      <c r="E341" s="98"/>
      <c r="F341" s="98"/>
      <c r="G341" s="98"/>
    </row>
    <row r="342" spans="1:7" ht="18.75" x14ac:dyDescent="0.3">
      <c r="A342" s="98" t="s">
        <v>706</v>
      </c>
      <c r="B342" s="98"/>
      <c r="C342" s="157"/>
      <c r="D342" s="98"/>
      <c r="E342" s="98"/>
      <c r="F342" s="98"/>
      <c r="G342" s="98"/>
    </row>
  </sheetData>
  <customSheetViews>
    <customSheetView guid="{66BC527C-8BCE-474F-A4AA-A127CE706DED}" topLeftCell="A102">
      <selection activeCell="J106" sqref="J106"/>
      <pageMargins left="0.51181102362204722" right="0.11811023622047245" top="0.15748031496062992" bottom="0.15748031496062992" header="0.31496062992125984" footer="0.31496062992125984"/>
      <pageSetup paperSize="9" orientation="portrait" r:id="rId1"/>
    </customSheetView>
    <customSheetView guid="{8AD42325-D6C0-4475-B1C5-C63E0E09C7D6}" hiddenRows="1" topLeftCell="A115">
      <selection activeCell="G117" sqref="G117"/>
      <pageMargins left="0.51181102362204722" right="0.11811023622047245" top="0.15748031496062992" bottom="0.15748031496062992" header="0.31496062992125984" footer="0.31496062992125984"/>
      <pageSetup paperSize="9" orientation="portrait" r:id="rId2"/>
    </customSheetView>
    <customSheetView guid="{6F0253E9-67B3-455D-802A-1E4FB242F3F7}" showAutoFilter="1">
      <pane xSplit="1" ySplit="12" topLeftCell="B181" activePane="bottomRight" state="frozen"/>
      <selection pane="bottomRight" activeCell="F181" sqref="F181"/>
      <pageMargins left="0.51181102362204722" right="0.11811023622047245" top="0.15748031496062992" bottom="0.15748031496062992" header="0.31496062992125984" footer="0.31496062992125984"/>
      <pageSetup paperSize="9" orientation="portrait" r:id="rId3"/>
      <autoFilter ref="A12:I498" xr:uid="{F01519B3-A9CD-4C30-AA89-D747477B72E6}"/>
    </customSheetView>
  </customSheetViews>
  <mergeCells count="4">
    <mergeCell ref="A9:A10"/>
    <mergeCell ref="B9:F9"/>
    <mergeCell ref="A6:G6"/>
    <mergeCell ref="A7:G7"/>
  </mergeCells>
  <pageMargins left="0.59055118110236227" right="0.19685039370078741" top="0.35433070866141736" bottom="0.15748031496062992" header="0.31496062992125984" footer="0.31496062992125984"/>
  <pageSetup paperSize="9" scale="80" orientation="portrait"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24"/>
  <sheetViews>
    <sheetView zoomScaleNormal="100" workbookViewId="0">
      <selection activeCell="H5" sqref="H5"/>
    </sheetView>
  </sheetViews>
  <sheetFormatPr defaultColWidth="9.140625" defaultRowHeight="15.75" x14ac:dyDescent="0.25"/>
  <cols>
    <col min="1" max="1" width="5.85546875" style="75" customWidth="1"/>
    <col min="2" max="2" width="59.140625" style="43" customWidth="1"/>
    <col min="3" max="3" width="14.28515625" style="53" customWidth="1"/>
    <col min="4" max="5" width="6.140625" style="25" customWidth="1"/>
    <col min="6" max="6" width="6.85546875" style="25" customWidth="1"/>
    <col min="7" max="7" width="15.5703125" style="34" customWidth="1"/>
    <col min="8" max="8" width="15.140625" style="9" customWidth="1"/>
    <col min="9" max="9" width="12.85546875" style="9" customWidth="1"/>
    <col min="10" max="11" width="12.7109375" style="9" bestFit="1" customWidth="1"/>
    <col min="12" max="16384" width="9.140625" style="9"/>
  </cols>
  <sheetData>
    <row r="1" spans="1:10" s="118" customFormat="1" x14ac:dyDescent="0.25">
      <c r="A1" s="163"/>
      <c r="B1" s="164"/>
      <c r="C1" s="40" t="s">
        <v>674</v>
      </c>
      <c r="D1" s="40"/>
      <c r="E1" s="40"/>
      <c r="F1" s="54"/>
      <c r="G1" s="54"/>
      <c r="H1" s="54"/>
      <c r="I1" s="165"/>
      <c r="J1" s="165"/>
    </row>
    <row r="2" spans="1:10" s="118" customFormat="1" x14ac:dyDescent="0.25">
      <c r="A2" s="163"/>
      <c r="B2" s="164"/>
      <c r="C2" s="40" t="s">
        <v>89</v>
      </c>
      <c r="D2" s="40"/>
      <c r="E2" s="40"/>
      <c r="F2" s="54"/>
      <c r="G2" s="54"/>
      <c r="H2" s="54"/>
      <c r="I2" s="165"/>
      <c r="J2" s="165"/>
    </row>
    <row r="3" spans="1:10" s="118" customFormat="1" ht="28.5" customHeight="1" x14ac:dyDescent="0.25">
      <c r="A3" s="163"/>
      <c r="B3" s="164"/>
      <c r="C3" s="87" t="s">
        <v>747</v>
      </c>
      <c r="D3" s="87"/>
      <c r="E3" s="87"/>
      <c r="F3" s="54"/>
      <c r="G3" s="57"/>
      <c r="H3" s="57"/>
      <c r="I3" s="165"/>
      <c r="J3" s="165"/>
    </row>
    <row r="4" spans="1:10" s="118" customFormat="1" ht="34.5" customHeight="1" x14ac:dyDescent="0.25">
      <c r="A4" s="163"/>
      <c r="B4" s="164"/>
      <c r="C4" s="166"/>
      <c r="D4" s="166"/>
      <c r="E4" s="166"/>
      <c r="F4" s="167"/>
      <c r="G4" s="167"/>
      <c r="H4" s="165"/>
      <c r="I4" s="165"/>
      <c r="J4" s="165"/>
    </row>
    <row r="5" spans="1:10" s="164" customFormat="1" ht="75" customHeight="1" x14ac:dyDescent="0.25">
      <c r="A5" s="242" t="s">
        <v>732</v>
      </c>
      <c r="B5" s="242"/>
      <c r="C5" s="242"/>
      <c r="D5" s="242"/>
      <c r="E5" s="242"/>
      <c r="F5" s="242"/>
      <c r="G5" s="242"/>
      <c r="H5" s="90"/>
      <c r="I5" s="90"/>
      <c r="J5" s="90"/>
    </row>
    <row r="6" spans="1:10" s="164" customFormat="1" ht="21" customHeight="1" x14ac:dyDescent="0.25">
      <c r="A6" s="176"/>
      <c r="B6" s="176"/>
      <c r="C6" s="176"/>
      <c r="D6" s="176"/>
      <c r="E6" s="176"/>
      <c r="F6" s="176"/>
      <c r="G6" s="176" t="s">
        <v>675</v>
      </c>
      <c r="H6" s="90"/>
      <c r="I6" s="90"/>
      <c r="J6" s="90"/>
    </row>
    <row r="7" spans="1:10" ht="15.75" customHeight="1" x14ac:dyDescent="0.25">
      <c r="A7" s="244" t="s">
        <v>396</v>
      </c>
      <c r="B7" s="236" t="s">
        <v>397</v>
      </c>
      <c r="C7" s="236" t="s">
        <v>0</v>
      </c>
      <c r="D7" s="237" t="s">
        <v>1</v>
      </c>
      <c r="E7" s="237" t="s">
        <v>13</v>
      </c>
      <c r="F7" s="237" t="s">
        <v>14</v>
      </c>
      <c r="G7" s="39" t="s">
        <v>723</v>
      </c>
    </row>
    <row r="8" spans="1:10" s="98" customFormat="1" ht="18.75" x14ac:dyDescent="0.3">
      <c r="A8" s="244"/>
      <c r="B8" s="236"/>
      <c r="C8" s="236"/>
      <c r="D8" s="237"/>
      <c r="E8" s="237"/>
      <c r="F8" s="237"/>
      <c r="G8" s="39" t="s">
        <v>711</v>
      </c>
    </row>
    <row r="9" spans="1:10" s="98" customFormat="1" ht="18.75" x14ac:dyDescent="0.3">
      <c r="A9" s="177"/>
      <c r="B9" s="120" t="s">
        <v>87</v>
      </c>
      <c r="C9" s="120"/>
      <c r="D9" s="12"/>
      <c r="E9" s="12"/>
      <c r="F9" s="12"/>
      <c r="G9" s="29">
        <v>432966.89999999991</v>
      </c>
    </row>
    <row r="10" spans="1:10" ht="31.5" x14ac:dyDescent="0.25">
      <c r="A10" s="177"/>
      <c r="B10" s="23" t="s">
        <v>398</v>
      </c>
      <c r="C10" s="120"/>
      <c r="D10" s="12"/>
      <c r="E10" s="12"/>
      <c r="F10" s="12"/>
      <c r="G10" s="29">
        <v>400407.79999999993</v>
      </c>
    </row>
    <row r="11" spans="1:10" ht="47.25" x14ac:dyDescent="0.25">
      <c r="A11" s="76">
        <v>1</v>
      </c>
      <c r="B11" s="198" t="s">
        <v>137</v>
      </c>
      <c r="C11" s="46" t="s">
        <v>22</v>
      </c>
      <c r="D11" s="13"/>
      <c r="E11" s="13"/>
      <c r="F11" s="13"/>
      <c r="G11" s="208">
        <v>8878.7000000000025</v>
      </c>
    </row>
    <row r="12" spans="1:10" ht="31.5" x14ac:dyDescent="0.25">
      <c r="A12" s="76"/>
      <c r="B12" s="198" t="s">
        <v>246</v>
      </c>
      <c r="C12" s="46" t="s">
        <v>244</v>
      </c>
      <c r="D12" s="13"/>
      <c r="E12" s="13"/>
      <c r="F12" s="13"/>
      <c r="G12" s="28">
        <v>8163.4000000000015</v>
      </c>
    </row>
    <row r="13" spans="1:10" ht="47.25" x14ac:dyDescent="0.25">
      <c r="A13" s="76"/>
      <c r="B13" s="10" t="s">
        <v>267</v>
      </c>
      <c r="C13" s="47" t="s">
        <v>245</v>
      </c>
      <c r="D13" s="16"/>
      <c r="E13" s="16"/>
      <c r="F13" s="16"/>
      <c r="G13" s="30">
        <v>6758.3000000000011</v>
      </c>
    </row>
    <row r="14" spans="1:10" ht="110.25" x14ac:dyDescent="0.25">
      <c r="A14" s="76"/>
      <c r="B14" s="5" t="s">
        <v>248</v>
      </c>
      <c r="C14" s="47" t="s">
        <v>98</v>
      </c>
      <c r="D14" s="16" t="s">
        <v>46</v>
      </c>
      <c r="E14" s="16" t="s">
        <v>37</v>
      </c>
      <c r="F14" s="16" t="s">
        <v>17</v>
      </c>
      <c r="G14" s="55">
        <v>4314.6000000000004</v>
      </c>
    </row>
    <row r="15" spans="1:10" ht="63" x14ac:dyDescent="0.25">
      <c r="A15" s="76"/>
      <c r="B15" s="10" t="s">
        <v>253</v>
      </c>
      <c r="C15" s="47" t="s">
        <v>98</v>
      </c>
      <c r="D15" s="16" t="s">
        <v>24</v>
      </c>
      <c r="E15" s="16" t="s">
        <v>37</v>
      </c>
      <c r="F15" s="16" t="s">
        <v>17</v>
      </c>
      <c r="G15" s="30">
        <v>2410.1</v>
      </c>
    </row>
    <row r="16" spans="1:10" ht="63" x14ac:dyDescent="0.25">
      <c r="A16" s="76"/>
      <c r="B16" s="10" t="s">
        <v>247</v>
      </c>
      <c r="C16" s="47" t="s">
        <v>98</v>
      </c>
      <c r="D16" s="16" t="s">
        <v>25</v>
      </c>
      <c r="E16" s="16" t="s">
        <v>37</v>
      </c>
      <c r="F16" s="16" t="s">
        <v>17</v>
      </c>
      <c r="G16" s="30">
        <v>0</v>
      </c>
    </row>
    <row r="17" spans="1:7" ht="126" x14ac:dyDescent="0.25">
      <c r="A17" s="76"/>
      <c r="B17" s="10" t="s">
        <v>249</v>
      </c>
      <c r="C17" s="47" t="s">
        <v>138</v>
      </c>
      <c r="D17" s="16" t="s">
        <v>46</v>
      </c>
      <c r="E17" s="16" t="s">
        <v>37</v>
      </c>
      <c r="F17" s="16" t="s">
        <v>17</v>
      </c>
      <c r="G17" s="30">
        <v>33.6</v>
      </c>
    </row>
    <row r="18" spans="1:7" x14ac:dyDescent="0.25">
      <c r="A18" s="76"/>
      <c r="B18" s="5" t="s">
        <v>139</v>
      </c>
      <c r="C18" s="47" t="s">
        <v>250</v>
      </c>
      <c r="D18" s="16"/>
      <c r="E18" s="16"/>
      <c r="F18" s="16"/>
      <c r="G18" s="30">
        <v>1405.1000000000001</v>
      </c>
    </row>
    <row r="19" spans="1:7" ht="110.25" x14ac:dyDescent="0.25">
      <c r="A19" s="76"/>
      <c r="B19" s="5" t="s">
        <v>256</v>
      </c>
      <c r="C19" s="47" t="s">
        <v>140</v>
      </c>
      <c r="D19" s="16" t="s">
        <v>46</v>
      </c>
      <c r="E19" s="16" t="s">
        <v>37</v>
      </c>
      <c r="F19" s="16" t="s">
        <v>17</v>
      </c>
      <c r="G19" s="55">
        <v>1276.7</v>
      </c>
    </row>
    <row r="20" spans="1:7" ht="126" x14ac:dyDescent="0.25">
      <c r="A20" s="76"/>
      <c r="B20" s="8" t="s">
        <v>249</v>
      </c>
      <c r="C20" s="47" t="s">
        <v>252</v>
      </c>
      <c r="D20" s="16" t="s">
        <v>46</v>
      </c>
      <c r="E20" s="16" t="s">
        <v>37</v>
      </c>
      <c r="F20" s="16" t="s">
        <v>17</v>
      </c>
      <c r="G20" s="30">
        <v>18</v>
      </c>
    </row>
    <row r="21" spans="1:7" ht="31.5" x14ac:dyDescent="0.25">
      <c r="A21" s="76"/>
      <c r="B21" s="10" t="s">
        <v>692</v>
      </c>
      <c r="C21" s="47" t="s">
        <v>693</v>
      </c>
      <c r="D21" s="16" t="s">
        <v>24</v>
      </c>
      <c r="E21" s="16" t="s">
        <v>37</v>
      </c>
      <c r="F21" s="16" t="s">
        <v>17</v>
      </c>
      <c r="G21" s="30">
        <v>110.4</v>
      </c>
    </row>
    <row r="22" spans="1:7" ht="47.25" x14ac:dyDescent="0.25">
      <c r="A22" s="76"/>
      <c r="B22" s="11" t="s">
        <v>399</v>
      </c>
      <c r="C22" s="46" t="s">
        <v>257</v>
      </c>
      <c r="D22" s="13"/>
      <c r="E22" s="13"/>
      <c r="F22" s="13"/>
      <c r="G22" s="28">
        <v>677.7</v>
      </c>
    </row>
    <row r="23" spans="1:7" ht="31.5" x14ac:dyDescent="0.25">
      <c r="A23" s="76"/>
      <c r="B23" s="10" t="s">
        <v>260</v>
      </c>
      <c r="C23" s="47" t="s">
        <v>258</v>
      </c>
      <c r="D23" s="16"/>
      <c r="E23" s="16"/>
      <c r="F23" s="16"/>
      <c r="G23" s="30">
        <v>365.5</v>
      </c>
    </row>
    <row r="24" spans="1:7" ht="126" x14ac:dyDescent="0.25">
      <c r="A24" s="76"/>
      <c r="B24" s="8" t="s">
        <v>261</v>
      </c>
      <c r="C24" s="48" t="s">
        <v>141</v>
      </c>
      <c r="D24" s="14" t="s">
        <v>46</v>
      </c>
      <c r="E24" s="14" t="s">
        <v>37</v>
      </c>
      <c r="F24" s="14" t="s">
        <v>21</v>
      </c>
      <c r="G24" s="55">
        <v>365.5</v>
      </c>
    </row>
    <row r="25" spans="1:7" ht="47.25" x14ac:dyDescent="0.25">
      <c r="A25" s="76"/>
      <c r="B25" s="8" t="s">
        <v>251</v>
      </c>
      <c r="C25" s="47" t="s">
        <v>369</v>
      </c>
      <c r="D25" s="16"/>
      <c r="E25" s="16"/>
      <c r="F25" s="16"/>
      <c r="G25" s="30">
        <v>312.2</v>
      </c>
    </row>
    <row r="26" spans="1:7" ht="94.5" x14ac:dyDescent="0.25">
      <c r="A26" s="76"/>
      <c r="B26" s="10" t="s">
        <v>255</v>
      </c>
      <c r="C26" s="47" t="s">
        <v>370</v>
      </c>
      <c r="D26" s="16" t="s">
        <v>46</v>
      </c>
      <c r="E26" s="16" t="s">
        <v>37</v>
      </c>
      <c r="F26" s="16" t="s">
        <v>17</v>
      </c>
      <c r="G26" s="30">
        <v>312.2</v>
      </c>
    </row>
    <row r="27" spans="1:7" ht="47.25" x14ac:dyDescent="0.25">
      <c r="A27" s="76"/>
      <c r="B27" s="10" t="s">
        <v>254</v>
      </c>
      <c r="C27" s="47" t="s">
        <v>370</v>
      </c>
      <c r="D27" s="16" t="s">
        <v>24</v>
      </c>
      <c r="E27" s="16" t="s">
        <v>37</v>
      </c>
      <c r="F27" s="16" t="s">
        <v>17</v>
      </c>
      <c r="G27" s="30">
        <v>0</v>
      </c>
    </row>
    <row r="28" spans="1:7" ht="47.25" x14ac:dyDescent="0.25">
      <c r="A28" s="76"/>
      <c r="B28" s="6" t="s">
        <v>142</v>
      </c>
      <c r="C28" s="49" t="s">
        <v>368</v>
      </c>
      <c r="D28" s="12"/>
      <c r="E28" s="12"/>
      <c r="F28" s="12"/>
      <c r="G28" s="56">
        <v>37.6</v>
      </c>
    </row>
    <row r="29" spans="1:7" ht="31.5" x14ac:dyDescent="0.25">
      <c r="A29" s="76"/>
      <c r="B29" s="8" t="s">
        <v>262</v>
      </c>
      <c r="C29" s="48" t="s">
        <v>264</v>
      </c>
      <c r="D29" s="14"/>
      <c r="E29" s="14"/>
      <c r="F29" s="14"/>
      <c r="G29" s="55">
        <v>37.6</v>
      </c>
    </row>
    <row r="30" spans="1:7" ht="47.25" x14ac:dyDescent="0.25">
      <c r="A30" s="76"/>
      <c r="B30" s="10" t="s">
        <v>263</v>
      </c>
      <c r="C30" s="47" t="s">
        <v>143</v>
      </c>
      <c r="D30" s="16" t="s">
        <v>24</v>
      </c>
      <c r="E30" s="16" t="s">
        <v>37</v>
      </c>
      <c r="F30" s="16" t="s">
        <v>17</v>
      </c>
      <c r="G30" s="30">
        <v>15.6</v>
      </c>
    </row>
    <row r="31" spans="1:7" ht="63" x14ac:dyDescent="0.25">
      <c r="A31" s="76"/>
      <c r="B31" s="10" t="s">
        <v>144</v>
      </c>
      <c r="C31" s="47" t="s">
        <v>143</v>
      </c>
      <c r="D31" s="16" t="s">
        <v>24</v>
      </c>
      <c r="E31" s="16" t="s">
        <v>48</v>
      </c>
      <c r="F31" s="16" t="s">
        <v>42</v>
      </c>
      <c r="G31" s="30">
        <v>22</v>
      </c>
    </row>
    <row r="32" spans="1:7" ht="47.25" x14ac:dyDescent="0.25">
      <c r="A32" s="76">
        <v>2</v>
      </c>
      <c r="B32" s="6" t="s">
        <v>268</v>
      </c>
      <c r="C32" s="51" t="s">
        <v>42</v>
      </c>
      <c r="D32" s="12"/>
      <c r="E32" s="12"/>
      <c r="F32" s="12"/>
      <c r="G32" s="29">
        <v>198500.69999999995</v>
      </c>
    </row>
    <row r="33" spans="1:7" ht="47.25" x14ac:dyDescent="0.25">
      <c r="A33" s="76"/>
      <c r="B33" s="6" t="s">
        <v>270</v>
      </c>
      <c r="C33" s="23" t="s">
        <v>269</v>
      </c>
      <c r="D33" s="12"/>
      <c r="E33" s="12"/>
      <c r="F33" s="12"/>
      <c r="G33" s="29">
        <v>49817</v>
      </c>
    </row>
    <row r="34" spans="1:7" ht="31.5" x14ac:dyDescent="0.25">
      <c r="A34" s="76"/>
      <c r="B34" s="10" t="s">
        <v>275</v>
      </c>
      <c r="C34" s="48" t="s">
        <v>271</v>
      </c>
      <c r="D34" s="14"/>
      <c r="E34" s="14"/>
      <c r="F34" s="14"/>
      <c r="G34" s="27">
        <v>49817</v>
      </c>
    </row>
    <row r="35" spans="1:7" ht="63" x14ac:dyDescent="0.25">
      <c r="A35" s="76"/>
      <c r="B35" s="8" t="s">
        <v>272</v>
      </c>
      <c r="C35" s="5" t="s">
        <v>112</v>
      </c>
      <c r="D35" s="14" t="s">
        <v>24</v>
      </c>
      <c r="E35" s="14" t="s">
        <v>26</v>
      </c>
      <c r="F35" s="14" t="s">
        <v>17</v>
      </c>
      <c r="G35" s="27">
        <v>5447.6</v>
      </c>
    </row>
    <row r="36" spans="1:7" ht="47.25" x14ac:dyDescent="0.25">
      <c r="A36" s="76"/>
      <c r="B36" s="8" t="s">
        <v>273</v>
      </c>
      <c r="C36" s="5" t="s">
        <v>112</v>
      </c>
      <c r="D36" s="14" t="s">
        <v>25</v>
      </c>
      <c r="E36" s="14" t="s">
        <v>26</v>
      </c>
      <c r="F36" s="14" t="s">
        <v>17</v>
      </c>
      <c r="G36" s="27">
        <v>390.4</v>
      </c>
    </row>
    <row r="37" spans="1:7" ht="126" x14ac:dyDescent="0.25">
      <c r="A37" s="76"/>
      <c r="B37" s="5" t="s">
        <v>400</v>
      </c>
      <c r="C37" s="48" t="s">
        <v>372</v>
      </c>
      <c r="D37" s="14" t="s">
        <v>46</v>
      </c>
      <c r="E37" s="14" t="s">
        <v>26</v>
      </c>
      <c r="F37" s="14" t="s">
        <v>17</v>
      </c>
      <c r="G37" s="27">
        <v>42891</v>
      </c>
    </row>
    <row r="38" spans="1:7" ht="78.75" x14ac:dyDescent="0.25">
      <c r="A38" s="76"/>
      <c r="B38" s="8" t="s">
        <v>401</v>
      </c>
      <c r="C38" s="48" t="s">
        <v>372</v>
      </c>
      <c r="D38" s="14" t="s">
        <v>24</v>
      </c>
      <c r="E38" s="14" t="s">
        <v>26</v>
      </c>
      <c r="F38" s="14" t="s">
        <v>17</v>
      </c>
      <c r="G38" s="27">
        <v>170</v>
      </c>
    </row>
    <row r="39" spans="1:7" ht="126" x14ac:dyDescent="0.25">
      <c r="A39" s="76"/>
      <c r="B39" s="8" t="s">
        <v>274</v>
      </c>
      <c r="C39" s="48" t="s">
        <v>373</v>
      </c>
      <c r="D39" s="1" t="s">
        <v>46</v>
      </c>
      <c r="E39" s="14" t="s">
        <v>26</v>
      </c>
      <c r="F39" s="14" t="s">
        <v>17</v>
      </c>
      <c r="G39" s="27">
        <v>918</v>
      </c>
    </row>
    <row r="40" spans="1:7" x14ac:dyDescent="0.25">
      <c r="A40" s="76"/>
      <c r="B40" s="6" t="s">
        <v>145</v>
      </c>
      <c r="C40" s="49" t="s">
        <v>276</v>
      </c>
      <c r="D40" s="15"/>
      <c r="E40" s="12"/>
      <c r="F40" s="15"/>
      <c r="G40" s="29">
        <v>138203.69999999998</v>
      </c>
    </row>
    <row r="41" spans="1:7" ht="31.5" x14ac:dyDescent="0.25">
      <c r="A41" s="76"/>
      <c r="B41" s="8" t="s">
        <v>146</v>
      </c>
      <c r="C41" s="48" t="s">
        <v>277</v>
      </c>
      <c r="D41" s="1"/>
      <c r="E41" s="14"/>
      <c r="F41" s="1"/>
      <c r="G41" s="27">
        <v>138203.69999999998</v>
      </c>
    </row>
    <row r="42" spans="1:7" ht="63" x14ac:dyDescent="0.25">
      <c r="A42" s="76"/>
      <c r="B42" s="77" t="s">
        <v>402</v>
      </c>
      <c r="C42" s="48" t="s">
        <v>113</v>
      </c>
      <c r="D42" s="1" t="s">
        <v>24</v>
      </c>
      <c r="E42" s="14" t="s">
        <v>26</v>
      </c>
      <c r="F42" s="1" t="s">
        <v>42</v>
      </c>
      <c r="G42" s="27">
        <v>8331</v>
      </c>
    </row>
    <row r="43" spans="1:7" ht="47.25" x14ac:dyDescent="0.25">
      <c r="A43" s="76"/>
      <c r="B43" s="77" t="s">
        <v>403</v>
      </c>
      <c r="C43" s="48" t="s">
        <v>113</v>
      </c>
      <c r="D43" s="14" t="s">
        <v>25</v>
      </c>
      <c r="E43" s="14" t="s">
        <v>26</v>
      </c>
      <c r="F43" s="1" t="s">
        <v>42</v>
      </c>
      <c r="G43" s="27">
        <v>686.2</v>
      </c>
    </row>
    <row r="44" spans="1:7" ht="126" x14ac:dyDescent="0.25">
      <c r="A44" s="76"/>
      <c r="B44" s="5" t="s">
        <v>404</v>
      </c>
      <c r="C44" s="48" t="s">
        <v>374</v>
      </c>
      <c r="D44" s="1" t="s">
        <v>46</v>
      </c>
      <c r="E44" s="14" t="s">
        <v>26</v>
      </c>
      <c r="F44" s="14" t="s">
        <v>42</v>
      </c>
      <c r="G44" s="27">
        <v>110773</v>
      </c>
    </row>
    <row r="45" spans="1:7" ht="78.75" x14ac:dyDescent="0.25">
      <c r="A45" s="76"/>
      <c r="B45" s="8" t="s">
        <v>405</v>
      </c>
      <c r="C45" s="48" t="s">
        <v>374</v>
      </c>
      <c r="D45" s="1" t="s">
        <v>24</v>
      </c>
      <c r="E45" s="14" t="s">
        <v>26</v>
      </c>
      <c r="F45" s="14" t="s">
        <v>42</v>
      </c>
      <c r="G45" s="27">
        <v>210.4</v>
      </c>
    </row>
    <row r="46" spans="1:7" ht="47.25" x14ac:dyDescent="0.25">
      <c r="A46" s="76"/>
      <c r="B46" s="8" t="s">
        <v>384</v>
      </c>
      <c r="C46" s="48" t="s">
        <v>383</v>
      </c>
      <c r="D46" s="1" t="s">
        <v>46</v>
      </c>
      <c r="E46" s="14" t="s">
        <v>26</v>
      </c>
      <c r="F46" s="14" t="s">
        <v>42</v>
      </c>
      <c r="G46" s="27">
        <v>9052</v>
      </c>
    </row>
    <row r="47" spans="1:7" ht="126" x14ac:dyDescent="0.25">
      <c r="A47" s="76"/>
      <c r="B47" s="8" t="s">
        <v>225</v>
      </c>
      <c r="C47" s="48" t="s">
        <v>379</v>
      </c>
      <c r="D47" s="14" t="s">
        <v>46</v>
      </c>
      <c r="E47" s="14" t="s">
        <v>26</v>
      </c>
      <c r="F47" s="14" t="s">
        <v>42</v>
      </c>
      <c r="G47" s="27">
        <v>3611.2</v>
      </c>
    </row>
    <row r="48" spans="1:7" ht="63" x14ac:dyDescent="0.25">
      <c r="A48" s="76"/>
      <c r="B48" s="8" t="s">
        <v>389</v>
      </c>
      <c r="C48" s="48" t="s">
        <v>388</v>
      </c>
      <c r="D48" s="14" t="s">
        <v>24</v>
      </c>
      <c r="E48" s="14" t="s">
        <v>26</v>
      </c>
      <c r="F48" s="14" t="s">
        <v>42</v>
      </c>
      <c r="G48" s="27">
        <v>5539.9</v>
      </c>
    </row>
    <row r="49" spans="1:7" ht="31.5" x14ac:dyDescent="0.25">
      <c r="A49" s="76"/>
      <c r="B49" s="6" t="s">
        <v>278</v>
      </c>
      <c r="C49" s="46" t="s">
        <v>280</v>
      </c>
      <c r="D49" s="13"/>
      <c r="E49" s="13"/>
      <c r="F49" s="13"/>
      <c r="G49" s="29">
        <v>3487.9</v>
      </c>
    </row>
    <row r="50" spans="1:7" ht="31.5" x14ac:dyDescent="0.25">
      <c r="A50" s="76"/>
      <c r="B50" s="10" t="s">
        <v>279</v>
      </c>
      <c r="C50" s="48" t="s">
        <v>281</v>
      </c>
      <c r="D50" s="1"/>
      <c r="E50" s="16"/>
      <c r="F50" s="16"/>
      <c r="G50" s="27">
        <v>3487.9</v>
      </c>
    </row>
    <row r="51" spans="1:7" ht="78.75" x14ac:dyDescent="0.25">
      <c r="A51" s="76"/>
      <c r="B51" s="5" t="s">
        <v>105</v>
      </c>
      <c r="C51" s="48" t="s">
        <v>114</v>
      </c>
      <c r="D51" s="1" t="s">
        <v>46</v>
      </c>
      <c r="E51" s="16" t="s">
        <v>26</v>
      </c>
      <c r="F51" s="16" t="s">
        <v>32</v>
      </c>
      <c r="G51" s="55">
        <v>2914.3</v>
      </c>
    </row>
    <row r="52" spans="1:7" x14ac:dyDescent="0.25">
      <c r="A52" s="76"/>
      <c r="B52" s="8" t="s">
        <v>30</v>
      </c>
      <c r="C52" s="48" t="s">
        <v>114</v>
      </c>
      <c r="D52" s="16" t="s">
        <v>24</v>
      </c>
      <c r="E52" s="16" t="s">
        <v>26</v>
      </c>
      <c r="F52" s="16" t="s">
        <v>32</v>
      </c>
      <c r="G52" s="27">
        <v>171.2</v>
      </c>
    </row>
    <row r="53" spans="1:7" x14ac:dyDescent="0.25">
      <c r="A53" s="76"/>
      <c r="B53" s="8" t="s">
        <v>352</v>
      </c>
      <c r="C53" s="48" t="s">
        <v>114</v>
      </c>
      <c r="D53" s="16" t="s">
        <v>25</v>
      </c>
      <c r="E53" s="16" t="s">
        <v>26</v>
      </c>
      <c r="F53" s="16" t="s">
        <v>32</v>
      </c>
      <c r="G53" s="27">
        <v>0</v>
      </c>
    </row>
    <row r="54" spans="1:7" ht="47.25" x14ac:dyDescent="0.25">
      <c r="A54" s="76"/>
      <c r="B54" s="8" t="s">
        <v>62</v>
      </c>
      <c r="C54" s="48" t="s">
        <v>375</v>
      </c>
      <c r="D54" s="16" t="s">
        <v>46</v>
      </c>
      <c r="E54" s="16" t="s">
        <v>26</v>
      </c>
      <c r="F54" s="16" t="s">
        <v>32</v>
      </c>
      <c r="G54" s="27">
        <v>402.4</v>
      </c>
    </row>
    <row r="55" spans="1:7" ht="47.25" x14ac:dyDescent="0.25">
      <c r="A55" s="76"/>
      <c r="B55" s="23" t="s">
        <v>147</v>
      </c>
      <c r="C55" s="49" t="s">
        <v>282</v>
      </c>
      <c r="D55" s="12"/>
      <c r="E55" s="12"/>
      <c r="F55" s="12"/>
      <c r="G55" s="29">
        <v>3753.8</v>
      </c>
    </row>
    <row r="56" spans="1:7" ht="47.25" x14ac:dyDescent="0.25">
      <c r="A56" s="76"/>
      <c r="B56" s="10" t="s">
        <v>148</v>
      </c>
      <c r="C56" s="48" t="s">
        <v>283</v>
      </c>
      <c r="D56" s="14"/>
      <c r="E56" s="14"/>
      <c r="F56" s="14"/>
      <c r="G56" s="27">
        <v>3753.8</v>
      </c>
    </row>
    <row r="57" spans="1:7" ht="94.5" x14ac:dyDescent="0.25">
      <c r="A57" s="76"/>
      <c r="B57" s="8" t="s">
        <v>99</v>
      </c>
      <c r="C57" s="48" t="s">
        <v>149</v>
      </c>
      <c r="D57" s="14" t="s">
        <v>46</v>
      </c>
      <c r="E57" s="14" t="s">
        <v>26</v>
      </c>
      <c r="F57" s="14" t="s">
        <v>33</v>
      </c>
      <c r="G57" s="55">
        <v>1333.2</v>
      </c>
    </row>
    <row r="58" spans="1:7" ht="110.25" x14ac:dyDescent="0.25">
      <c r="A58" s="76"/>
      <c r="B58" s="8" t="s">
        <v>284</v>
      </c>
      <c r="C58" s="48" t="s">
        <v>150</v>
      </c>
      <c r="D58" s="14" t="s">
        <v>46</v>
      </c>
      <c r="E58" s="14" t="s">
        <v>26</v>
      </c>
      <c r="F58" s="14" t="s">
        <v>33</v>
      </c>
      <c r="G58" s="55">
        <v>1251.5999999999999</v>
      </c>
    </row>
    <row r="59" spans="1:7" ht="63" x14ac:dyDescent="0.25">
      <c r="A59" s="76"/>
      <c r="B59" s="8" t="s">
        <v>285</v>
      </c>
      <c r="C59" s="48" t="s">
        <v>150</v>
      </c>
      <c r="D59" s="14" t="s">
        <v>24</v>
      </c>
      <c r="E59" s="14" t="s">
        <v>26</v>
      </c>
      <c r="F59" s="14" t="s">
        <v>33</v>
      </c>
      <c r="G59" s="27">
        <v>193.5</v>
      </c>
    </row>
    <row r="60" spans="1:7" x14ac:dyDescent="0.25">
      <c r="A60" s="76"/>
      <c r="B60" s="8" t="s">
        <v>352</v>
      </c>
      <c r="C60" s="48" t="s">
        <v>150</v>
      </c>
      <c r="D60" s="14" t="s">
        <v>25</v>
      </c>
      <c r="E60" s="14" t="s">
        <v>26</v>
      </c>
      <c r="F60" s="14" t="s">
        <v>33</v>
      </c>
      <c r="G60" s="27">
        <v>3.6</v>
      </c>
    </row>
    <row r="61" spans="1:7" ht="110.25" x14ac:dyDescent="0.25">
      <c r="A61" s="76"/>
      <c r="B61" s="5" t="s">
        <v>286</v>
      </c>
      <c r="C61" s="48" t="s">
        <v>151</v>
      </c>
      <c r="D61" s="14" t="s">
        <v>46</v>
      </c>
      <c r="E61" s="14" t="s">
        <v>26</v>
      </c>
      <c r="F61" s="14" t="s">
        <v>33</v>
      </c>
      <c r="G61" s="55">
        <v>918</v>
      </c>
    </row>
    <row r="62" spans="1:7" ht="31.5" x14ac:dyDescent="0.25">
      <c r="A62" s="76"/>
      <c r="B62" s="8" t="s">
        <v>47</v>
      </c>
      <c r="C62" s="48" t="s">
        <v>151</v>
      </c>
      <c r="D62" s="14" t="s">
        <v>24</v>
      </c>
      <c r="E62" s="14" t="s">
        <v>26</v>
      </c>
      <c r="F62" s="14" t="s">
        <v>33</v>
      </c>
      <c r="G62" s="27">
        <v>53.9</v>
      </c>
    </row>
    <row r="63" spans="1:7" ht="31.5" x14ac:dyDescent="0.25">
      <c r="A63" s="76"/>
      <c r="B63" s="23" t="s">
        <v>153</v>
      </c>
      <c r="C63" s="49" t="s">
        <v>293</v>
      </c>
      <c r="D63" s="12"/>
      <c r="E63" s="12"/>
      <c r="F63" s="12"/>
      <c r="G63" s="29">
        <v>3238.3</v>
      </c>
    </row>
    <row r="64" spans="1:7" ht="47.25" x14ac:dyDescent="0.25">
      <c r="A64" s="76"/>
      <c r="B64" s="10" t="s">
        <v>154</v>
      </c>
      <c r="C64" s="48" t="s">
        <v>294</v>
      </c>
      <c r="D64" s="14"/>
      <c r="E64" s="14"/>
      <c r="F64" s="14"/>
      <c r="G64" s="27">
        <v>837.3</v>
      </c>
    </row>
    <row r="65" spans="1:7" ht="47.25" x14ac:dyDescent="0.25">
      <c r="A65" s="76"/>
      <c r="B65" s="8" t="s">
        <v>115</v>
      </c>
      <c r="C65" s="48" t="s">
        <v>377</v>
      </c>
      <c r="D65" s="1" t="s">
        <v>41</v>
      </c>
      <c r="E65" s="14" t="s">
        <v>40</v>
      </c>
      <c r="F65" s="1" t="s">
        <v>21</v>
      </c>
      <c r="G65" s="27">
        <v>837.3</v>
      </c>
    </row>
    <row r="66" spans="1:7" ht="31.5" x14ac:dyDescent="0.25">
      <c r="A66" s="76"/>
      <c r="B66" s="8" t="s">
        <v>297</v>
      </c>
      <c r="C66" s="48" t="s">
        <v>298</v>
      </c>
      <c r="D66" s="1"/>
      <c r="E66" s="14"/>
      <c r="F66" s="1"/>
      <c r="G66" s="27">
        <v>1771</v>
      </c>
    </row>
    <row r="67" spans="1:7" ht="173.25" x14ac:dyDescent="0.25">
      <c r="A67" s="76"/>
      <c r="B67" s="8" t="s">
        <v>291</v>
      </c>
      <c r="C67" s="48" t="s">
        <v>378</v>
      </c>
      <c r="D67" s="14" t="s">
        <v>41</v>
      </c>
      <c r="E67" s="14" t="s">
        <v>40</v>
      </c>
      <c r="F67" s="14" t="s">
        <v>21</v>
      </c>
      <c r="G67" s="27">
        <v>1771</v>
      </c>
    </row>
    <row r="68" spans="1:7" ht="31.5" x14ac:dyDescent="0.25">
      <c r="A68" s="76"/>
      <c r="B68" s="5" t="s">
        <v>406</v>
      </c>
      <c r="C68" s="48" t="s">
        <v>296</v>
      </c>
      <c r="D68" s="1"/>
      <c r="E68" s="14"/>
      <c r="F68" s="1"/>
      <c r="G68" s="27">
        <v>630</v>
      </c>
    </row>
    <row r="69" spans="1:7" ht="63" x14ac:dyDescent="0.25">
      <c r="A69" s="76"/>
      <c r="B69" s="8" t="s">
        <v>407</v>
      </c>
      <c r="C69" s="48" t="s">
        <v>376</v>
      </c>
      <c r="D69" s="1" t="s">
        <v>38</v>
      </c>
      <c r="E69" s="14" t="s">
        <v>26</v>
      </c>
      <c r="F69" s="14" t="s">
        <v>33</v>
      </c>
      <c r="G69" s="27">
        <v>315</v>
      </c>
    </row>
    <row r="70" spans="1:7" ht="47.25" x14ac:dyDescent="0.25">
      <c r="A70" s="76"/>
      <c r="B70" s="8" t="s">
        <v>300</v>
      </c>
      <c r="C70" s="48" t="s">
        <v>299</v>
      </c>
      <c r="D70" s="1" t="s">
        <v>38</v>
      </c>
      <c r="E70" s="14" t="s">
        <v>26</v>
      </c>
      <c r="F70" s="14" t="s">
        <v>33</v>
      </c>
      <c r="G70" s="27">
        <v>315</v>
      </c>
    </row>
    <row r="71" spans="1:7" ht="47.25" x14ac:dyDescent="0.25">
      <c r="A71" s="76">
        <v>3</v>
      </c>
      <c r="B71" s="6" t="s">
        <v>304</v>
      </c>
      <c r="C71" s="51" t="s">
        <v>32</v>
      </c>
      <c r="D71" s="12"/>
      <c r="E71" s="12"/>
      <c r="F71" s="12"/>
      <c r="G71" s="29">
        <v>145017.4</v>
      </c>
    </row>
    <row r="72" spans="1:7" ht="31.5" x14ac:dyDescent="0.25">
      <c r="A72" s="76"/>
      <c r="B72" s="6" t="s">
        <v>325</v>
      </c>
      <c r="C72" s="49" t="s">
        <v>321</v>
      </c>
      <c r="D72" s="15"/>
      <c r="E72" s="12"/>
      <c r="F72" s="12"/>
      <c r="G72" s="56">
        <v>5154.3</v>
      </c>
    </row>
    <row r="73" spans="1:7" ht="31.5" x14ac:dyDescent="0.25">
      <c r="A73" s="76"/>
      <c r="B73" s="8" t="s">
        <v>408</v>
      </c>
      <c r="C73" s="48" t="s">
        <v>409</v>
      </c>
      <c r="D73" s="1"/>
      <c r="E73" s="14"/>
      <c r="F73" s="14"/>
      <c r="G73" s="55">
        <v>5154.3</v>
      </c>
    </row>
    <row r="74" spans="1:7" ht="94.5" x14ac:dyDescent="0.25">
      <c r="A74" s="76"/>
      <c r="B74" s="8" t="s">
        <v>322</v>
      </c>
      <c r="C74" s="48" t="s">
        <v>155</v>
      </c>
      <c r="D74" s="1" t="s">
        <v>46</v>
      </c>
      <c r="E74" s="14" t="s">
        <v>40</v>
      </c>
      <c r="F74" s="14" t="s">
        <v>55</v>
      </c>
      <c r="G74" s="55">
        <v>5050.8999999999996</v>
      </c>
    </row>
    <row r="75" spans="1:7" ht="47.25" x14ac:dyDescent="0.25">
      <c r="A75" s="76"/>
      <c r="B75" s="8" t="s">
        <v>323</v>
      </c>
      <c r="C75" s="48" t="s">
        <v>156</v>
      </c>
      <c r="D75" s="1" t="s">
        <v>24</v>
      </c>
      <c r="E75" s="14" t="s">
        <v>40</v>
      </c>
      <c r="F75" s="14" t="s">
        <v>55</v>
      </c>
      <c r="G75" s="55">
        <v>103.1</v>
      </c>
    </row>
    <row r="76" spans="1:7" ht="47.25" x14ac:dyDescent="0.25">
      <c r="A76" s="76"/>
      <c r="B76" s="8" t="s">
        <v>324</v>
      </c>
      <c r="C76" s="48" t="s">
        <v>156</v>
      </c>
      <c r="D76" s="1" t="s">
        <v>25</v>
      </c>
      <c r="E76" s="14" t="s">
        <v>40</v>
      </c>
      <c r="F76" s="14" t="s">
        <v>55</v>
      </c>
      <c r="G76" s="55">
        <v>0.3</v>
      </c>
    </row>
    <row r="77" spans="1:7" ht="31.5" x14ac:dyDescent="0.25">
      <c r="A77" s="76"/>
      <c r="B77" s="23" t="s">
        <v>318</v>
      </c>
      <c r="C77" s="51" t="s">
        <v>314</v>
      </c>
      <c r="D77" s="15"/>
      <c r="E77" s="12"/>
      <c r="F77" s="12"/>
      <c r="G77" s="56">
        <v>119270.5</v>
      </c>
    </row>
    <row r="78" spans="1:7" ht="31.5" x14ac:dyDescent="0.25">
      <c r="A78" s="76"/>
      <c r="B78" s="5" t="s">
        <v>410</v>
      </c>
      <c r="C78" s="73" t="s">
        <v>315</v>
      </c>
      <c r="D78" s="1"/>
      <c r="E78" s="14"/>
      <c r="F78" s="14"/>
      <c r="G78" s="55">
        <v>79511.400000000009</v>
      </c>
    </row>
    <row r="79" spans="1:7" ht="126" x14ac:dyDescent="0.25">
      <c r="A79" s="76"/>
      <c r="B79" s="8" t="s">
        <v>307</v>
      </c>
      <c r="C79" s="224" t="s">
        <v>320</v>
      </c>
      <c r="D79" s="223" t="s">
        <v>19</v>
      </c>
      <c r="E79" s="216" t="s">
        <v>40</v>
      </c>
      <c r="F79" s="216" t="s">
        <v>21</v>
      </c>
      <c r="G79" s="212">
        <v>875</v>
      </c>
    </row>
    <row r="80" spans="1:7" ht="31.5" x14ac:dyDescent="0.25">
      <c r="A80" s="76"/>
      <c r="B80" s="8" t="s">
        <v>47</v>
      </c>
      <c r="C80" s="73" t="s">
        <v>320</v>
      </c>
      <c r="D80" s="1" t="s">
        <v>24</v>
      </c>
      <c r="E80" s="14" t="s">
        <v>54</v>
      </c>
      <c r="F80" s="14" t="s">
        <v>21</v>
      </c>
      <c r="G80" s="55">
        <v>0</v>
      </c>
    </row>
    <row r="81" spans="1:7" x14ac:dyDescent="0.25">
      <c r="A81" s="76"/>
      <c r="B81" s="10" t="s">
        <v>45</v>
      </c>
      <c r="C81" s="73" t="s">
        <v>320</v>
      </c>
      <c r="D81" s="1" t="s">
        <v>41</v>
      </c>
      <c r="E81" s="14" t="s">
        <v>54</v>
      </c>
      <c r="F81" s="14" t="s">
        <v>21</v>
      </c>
      <c r="G81" s="55">
        <v>875</v>
      </c>
    </row>
    <row r="82" spans="1:7" ht="30" x14ac:dyDescent="0.25">
      <c r="A82" s="76"/>
      <c r="B82" s="2" t="s">
        <v>104</v>
      </c>
      <c r="C82" s="73" t="s">
        <v>157</v>
      </c>
      <c r="D82" s="1" t="s">
        <v>19</v>
      </c>
      <c r="E82" s="14" t="s">
        <v>40</v>
      </c>
      <c r="F82" s="14" t="s">
        <v>21</v>
      </c>
      <c r="G82" s="55">
        <v>3061.7000000000003</v>
      </c>
    </row>
    <row r="83" spans="1:7" ht="31.5" x14ac:dyDescent="0.25">
      <c r="A83" s="76"/>
      <c r="B83" s="10" t="s">
        <v>47</v>
      </c>
      <c r="C83" s="73" t="s">
        <v>157</v>
      </c>
      <c r="D83" s="1" t="s">
        <v>24</v>
      </c>
      <c r="E83" s="14" t="s">
        <v>40</v>
      </c>
      <c r="F83" s="14" t="s">
        <v>21</v>
      </c>
      <c r="G83" s="55">
        <v>0.9</v>
      </c>
    </row>
    <row r="84" spans="1:7" x14ac:dyDescent="0.25">
      <c r="A84" s="76"/>
      <c r="B84" s="10" t="s">
        <v>45</v>
      </c>
      <c r="C84" s="73" t="s">
        <v>157</v>
      </c>
      <c r="D84" s="1" t="s">
        <v>41</v>
      </c>
      <c r="E84" s="14" t="s">
        <v>40</v>
      </c>
      <c r="F84" s="14" t="s">
        <v>21</v>
      </c>
      <c r="G84" s="55">
        <v>3060.8</v>
      </c>
    </row>
    <row r="85" spans="1:7" ht="31.5" x14ac:dyDescent="0.25">
      <c r="A85" s="76"/>
      <c r="B85" s="10" t="s">
        <v>426</v>
      </c>
      <c r="C85" s="73" t="s">
        <v>427</v>
      </c>
      <c r="D85" s="1" t="s">
        <v>19</v>
      </c>
      <c r="E85" s="14" t="s">
        <v>40</v>
      </c>
      <c r="F85" s="14" t="s">
        <v>21</v>
      </c>
      <c r="G85" s="55">
        <v>75574.700000000012</v>
      </c>
    </row>
    <row r="86" spans="1:7" ht="31.5" x14ac:dyDescent="0.25">
      <c r="A86" s="76"/>
      <c r="B86" s="10" t="s">
        <v>47</v>
      </c>
      <c r="C86" s="73" t="s">
        <v>427</v>
      </c>
      <c r="D86" s="1" t="s">
        <v>24</v>
      </c>
      <c r="E86" s="14" t="s">
        <v>40</v>
      </c>
      <c r="F86" s="14" t="s">
        <v>21</v>
      </c>
      <c r="G86" s="55">
        <v>567.6</v>
      </c>
    </row>
    <row r="87" spans="1:7" ht="31.5" x14ac:dyDescent="0.25">
      <c r="A87" s="76"/>
      <c r="B87" s="10" t="s">
        <v>45</v>
      </c>
      <c r="C87" s="73" t="s">
        <v>427</v>
      </c>
      <c r="D87" s="1" t="s">
        <v>41</v>
      </c>
      <c r="E87" s="14" t="s">
        <v>40</v>
      </c>
      <c r="F87" s="14" t="s">
        <v>21</v>
      </c>
      <c r="G87" s="55">
        <v>75007.100000000006</v>
      </c>
    </row>
    <row r="88" spans="1:7" ht="31.5" x14ac:dyDescent="0.25">
      <c r="A88" s="76"/>
      <c r="B88" s="8" t="s">
        <v>367</v>
      </c>
      <c r="C88" s="73" t="s">
        <v>411</v>
      </c>
      <c r="D88" s="1"/>
      <c r="E88" s="14"/>
      <c r="F88" s="14"/>
      <c r="G88" s="55">
        <v>39759.1</v>
      </c>
    </row>
    <row r="89" spans="1:7" ht="31.5" x14ac:dyDescent="0.25">
      <c r="A89" s="76"/>
      <c r="B89" s="8" t="s">
        <v>163</v>
      </c>
      <c r="C89" s="73" t="s">
        <v>365</v>
      </c>
      <c r="D89" s="1" t="s">
        <v>19</v>
      </c>
      <c r="E89" s="14" t="s">
        <v>40</v>
      </c>
      <c r="F89" s="14" t="s">
        <v>21</v>
      </c>
      <c r="G89" s="55">
        <v>11925.3</v>
      </c>
    </row>
    <row r="90" spans="1:7" ht="31.5" x14ac:dyDescent="0.25">
      <c r="A90" s="76"/>
      <c r="B90" s="8" t="s">
        <v>47</v>
      </c>
      <c r="C90" s="73" t="s">
        <v>365</v>
      </c>
      <c r="D90" s="1" t="s">
        <v>24</v>
      </c>
      <c r="E90" s="14" t="s">
        <v>40</v>
      </c>
      <c r="F90" s="14" t="s">
        <v>21</v>
      </c>
      <c r="G90" s="55">
        <v>108.8</v>
      </c>
    </row>
    <row r="91" spans="1:7" x14ac:dyDescent="0.25">
      <c r="A91" s="76"/>
      <c r="B91" s="10" t="s">
        <v>45</v>
      </c>
      <c r="C91" s="73" t="s">
        <v>365</v>
      </c>
      <c r="D91" s="1" t="s">
        <v>41</v>
      </c>
      <c r="E91" s="14" t="s">
        <v>40</v>
      </c>
      <c r="F91" s="14" t="s">
        <v>21</v>
      </c>
      <c r="G91" s="55">
        <v>11816.5</v>
      </c>
    </row>
    <row r="92" spans="1:7" ht="63" x14ac:dyDescent="0.25">
      <c r="A92" s="76"/>
      <c r="B92" s="8" t="s">
        <v>412</v>
      </c>
      <c r="C92" s="73" t="s">
        <v>357</v>
      </c>
      <c r="D92" s="1" t="s">
        <v>19</v>
      </c>
      <c r="E92" s="14" t="s">
        <v>40</v>
      </c>
      <c r="F92" s="14" t="s">
        <v>21</v>
      </c>
      <c r="G92" s="55">
        <v>25686.799999999999</v>
      </c>
    </row>
    <row r="93" spans="1:7" ht="31.5" x14ac:dyDescent="0.25">
      <c r="A93" s="76"/>
      <c r="B93" s="8" t="s">
        <v>47</v>
      </c>
      <c r="C93" s="73" t="s">
        <v>357</v>
      </c>
      <c r="D93" s="1" t="s">
        <v>24</v>
      </c>
      <c r="E93" s="14" t="s">
        <v>40</v>
      </c>
      <c r="F93" s="14" t="s">
        <v>21</v>
      </c>
      <c r="G93" s="55">
        <v>153.19999999999999</v>
      </c>
    </row>
    <row r="94" spans="1:7" x14ac:dyDescent="0.25">
      <c r="A94" s="76"/>
      <c r="B94" s="10" t="s">
        <v>413</v>
      </c>
      <c r="C94" s="73" t="s">
        <v>357</v>
      </c>
      <c r="D94" s="1" t="s">
        <v>41</v>
      </c>
      <c r="E94" s="14" t="s">
        <v>40</v>
      </c>
      <c r="F94" s="14" t="s">
        <v>21</v>
      </c>
      <c r="G94" s="55">
        <v>25533.599999999999</v>
      </c>
    </row>
    <row r="95" spans="1:7" x14ac:dyDescent="0.25">
      <c r="A95" s="76"/>
      <c r="B95" s="8" t="s">
        <v>414</v>
      </c>
      <c r="C95" s="73" t="s">
        <v>353</v>
      </c>
      <c r="D95" s="1" t="s">
        <v>19</v>
      </c>
      <c r="E95" s="14" t="s">
        <v>40</v>
      </c>
      <c r="F95" s="14" t="s">
        <v>21</v>
      </c>
      <c r="G95" s="55">
        <v>1592</v>
      </c>
    </row>
    <row r="96" spans="1:7" ht="31.5" x14ac:dyDescent="0.25">
      <c r="A96" s="76"/>
      <c r="B96" s="8" t="s">
        <v>47</v>
      </c>
      <c r="C96" s="73" t="s">
        <v>353</v>
      </c>
      <c r="D96" s="1" t="s">
        <v>24</v>
      </c>
      <c r="E96" s="14" t="s">
        <v>40</v>
      </c>
      <c r="F96" s="14" t="s">
        <v>21</v>
      </c>
      <c r="G96" s="55">
        <v>9.5</v>
      </c>
    </row>
    <row r="97" spans="1:7" x14ac:dyDescent="0.25">
      <c r="A97" s="76"/>
      <c r="B97" s="10" t="s">
        <v>45</v>
      </c>
      <c r="C97" s="73" t="s">
        <v>353</v>
      </c>
      <c r="D97" s="1" t="s">
        <v>41</v>
      </c>
      <c r="E97" s="14" t="s">
        <v>40</v>
      </c>
      <c r="F97" s="14" t="s">
        <v>21</v>
      </c>
      <c r="G97" s="55">
        <v>1582.5</v>
      </c>
    </row>
    <row r="98" spans="1:7" x14ac:dyDescent="0.25">
      <c r="A98" s="76"/>
      <c r="B98" s="10" t="s">
        <v>355</v>
      </c>
      <c r="C98" s="73" t="s">
        <v>356</v>
      </c>
      <c r="D98" s="1" t="s">
        <v>19</v>
      </c>
      <c r="E98" s="14" t="s">
        <v>40</v>
      </c>
      <c r="F98" s="14" t="s">
        <v>21</v>
      </c>
      <c r="G98" s="55">
        <v>555</v>
      </c>
    </row>
    <row r="99" spans="1:7" ht="31.5" x14ac:dyDescent="0.25">
      <c r="A99" s="76"/>
      <c r="B99" s="8" t="s">
        <v>47</v>
      </c>
      <c r="C99" s="73" t="s">
        <v>356</v>
      </c>
      <c r="D99" s="1" t="s">
        <v>24</v>
      </c>
      <c r="E99" s="14" t="s">
        <v>40</v>
      </c>
      <c r="F99" s="14" t="s">
        <v>21</v>
      </c>
      <c r="G99" s="55">
        <v>0</v>
      </c>
    </row>
    <row r="100" spans="1:7" x14ac:dyDescent="0.25">
      <c r="A100" s="76"/>
      <c r="B100" s="10" t="s">
        <v>45</v>
      </c>
      <c r="C100" s="73" t="s">
        <v>356</v>
      </c>
      <c r="D100" s="1" t="s">
        <v>41</v>
      </c>
      <c r="E100" s="14" t="s">
        <v>40</v>
      </c>
      <c r="F100" s="14" t="s">
        <v>21</v>
      </c>
      <c r="G100" s="55">
        <v>555</v>
      </c>
    </row>
    <row r="101" spans="1:7" ht="31.5" x14ac:dyDescent="0.25">
      <c r="A101" s="76"/>
      <c r="B101" s="23" t="s">
        <v>316</v>
      </c>
      <c r="C101" s="23" t="s">
        <v>305</v>
      </c>
      <c r="D101" s="12"/>
      <c r="E101" s="12"/>
      <c r="F101" s="12"/>
      <c r="G101" s="29">
        <v>14975.800000000001</v>
      </c>
    </row>
    <row r="102" spans="1:7" ht="31.5" x14ac:dyDescent="0.25">
      <c r="A102" s="76"/>
      <c r="B102" s="10" t="s">
        <v>317</v>
      </c>
      <c r="C102" s="5" t="s">
        <v>306</v>
      </c>
      <c r="D102" s="14"/>
      <c r="E102" s="14"/>
      <c r="F102" s="14"/>
      <c r="G102" s="27">
        <v>14975.800000000001</v>
      </c>
    </row>
    <row r="103" spans="1:7" ht="31.5" x14ac:dyDescent="0.25">
      <c r="A103" s="76"/>
      <c r="B103" s="8" t="s">
        <v>103</v>
      </c>
      <c r="C103" s="48" t="s">
        <v>121</v>
      </c>
      <c r="D103" s="1" t="s">
        <v>41</v>
      </c>
      <c r="E103" s="14" t="s">
        <v>40</v>
      </c>
      <c r="F103" s="14" t="s">
        <v>32</v>
      </c>
      <c r="G103" s="55">
        <v>88.9</v>
      </c>
    </row>
    <row r="104" spans="1:7" ht="47.25" x14ac:dyDescent="0.25">
      <c r="A104" s="76"/>
      <c r="B104" s="8" t="s">
        <v>102</v>
      </c>
      <c r="C104" s="48" t="s">
        <v>122</v>
      </c>
      <c r="D104" s="1" t="s">
        <v>19</v>
      </c>
      <c r="E104" s="14" t="s">
        <v>40</v>
      </c>
      <c r="F104" s="14" t="s">
        <v>32</v>
      </c>
      <c r="G104" s="55">
        <v>1630.8999999999999</v>
      </c>
    </row>
    <row r="105" spans="1:7" ht="31.5" x14ac:dyDescent="0.25">
      <c r="A105" s="76"/>
      <c r="B105" s="8" t="s">
        <v>47</v>
      </c>
      <c r="C105" s="48" t="s">
        <v>122</v>
      </c>
      <c r="D105" s="1" t="s">
        <v>24</v>
      </c>
      <c r="E105" s="14" t="s">
        <v>40</v>
      </c>
      <c r="F105" s="14" t="s">
        <v>32</v>
      </c>
      <c r="G105" s="55">
        <v>17.8</v>
      </c>
    </row>
    <row r="106" spans="1:7" x14ac:dyDescent="0.25">
      <c r="A106" s="76"/>
      <c r="B106" s="10" t="s">
        <v>45</v>
      </c>
      <c r="C106" s="48" t="s">
        <v>122</v>
      </c>
      <c r="D106" s="1" t="s">
        <v>41</v>
      </c>
      <c r="E106" s="14" t="s">
        <v>40</v>
      </c>
      <c r="F106" s="14" t="s">
        <v>32</v>
      </c>
      <c r="G106" s="55">
        <v>1613.1</v>
      </c>
    </row>
    <row r="107" spans="1:7" ht="94.5" x14ac:dyDescent="0.25">
      <c r="A107" s="76"/>
      <c r="B107" s="8" t="s">
        <v>308</v>
      </c>
      <c r="C107" s="48" t="s">
        <v>123</v>
      </c>
      <c r="D107" s="1" t="s">
        <v>19</v>
      </c>
      <c r="E107" s="14" t="s">
        <v>40</v>
      </c>
      <c r="F107" s="14" t="s">
        <v>32</v>
      </c>
      <c r="G107" s="55">
        <v>5164.3</v>
      </c>
    </row>
    <row r="108" spans="1:7" ht="31.5" x14ac:dyDescent="0.25">
      <c r="A108" s="76"/>
      <c r="B108" s="8" t="s">
        <v>47</v>
      </c>
      <c r="C108" s="48" t="s">
        <v>123</v>
      </c>
      <c r="D108" s="1" t="s">
        <v>24</v>
      </c>
      <c r="E108" s="14" t="s">
        <v>40</v>
      </c>
      <c r="F108" s="14" t="s">
        <v>32</v>
      </c>
      <c r="G108" s="55">
        <v>1.1000000000000001</v>
      </c>
    </row>
    <row r="109" spans="1:7" x14ac:dyDescent="0.25">
      <c r="A109" s="76"/>
      <c r="B109" s="10" t="s">
        <v>45</v>
      </c>
      <c r="C109" s="48" t="s">
        <v>123</v>
      </c>
      <c r="D109" s="1" t="s">
        <v>41</v>
      </c>
      <c r="E109" s="14" t="s">
        <v>40</v>
      </c>
      <c r="F109" s="14" t="s">
        <v>32</v>
      </c>
      <c r="G109" s="55">
        <v>5163.2</v>
      </c>
    </row>
    <row r="110" spans="1:7" ht="78.75" x14ac:dyDescent="0.25">
      <c r="A110" s="76"/>
      <c r="B110" s="8" t="s">
        <v>309</v>
      </c>
      <c r="C110" s="48" t="s">
        <v>124</v>
      </c>
      <c r="D110" s="1" t="s">
        <v>19</v>
      </c>
      <c r="E110" s="14" t="s">
        <v>40</v>
      </c>
      <c r="F110" s="14" t="s">
        <v>32</v>
      </c>
      <c r="G110" s="55">
        <v>3762.1</v>
      </c>
    </row>
    <row r="111" spans="1:7" ht="31.5" x14ac:dyDescent="0.25">
      <c r="A111" s="76"/>
      <c r="B111" s="8" t="s">
        <v>47</v>
      </c>
      <c r="C111" s="48" t="s">
        <v>124</v>
      </c>
      <c r="D111" s="1" t="s">
        <v>24</v>
      </c>
      <c r="E111" s="14" t="s">
        <v>40</v>
      </c>
      <c r="F111" s="14" t="s">
        <v>32</v>
      </c>
      <c r="G111" s="55">
        <v>30.5</v>
      </c>
    </row>
    <row r="112" spans="1:7" x14ac:dyDescent="0.25">
      <c r="A112" s="76"/>
      <c r="B112" s="10" t="s">
        <v>45</v>
      </c>
      <c r="C112" s="48" t="s">
        <v>124</v>
      </c>
      <c r="D112" s="1" t="s">
        <v>41</v>
      </c>
      <c r="E112" s="14" t="s">
        <v>40</v>
      </c>
      <c r="F112" s="14" t="s">
        <v>32</v>
      </c>
      <c r="G112" s="55">
        <v>3731.6</v>
      </c>
    </row>
    <row r="113" spans="1:7" ht="78.75" x14ac:dyDescent="0.25">
      <c r="A113" s="76"/>
      <c r="B113" s="8" t="s">
        <v>310</v>
      </c>
      <c r="C113" s="48" t="s">
        <v>124</v>
      </c>
      <c r="D113" s="1" t="s">
        <v>19</v>
      </c>
      <c r="E113" s="14" t="s">
        <v>40</v>
      </c>
      <c r="F113" s="14" t="s">
        <v>32</v>
      </c>
      <c r="G113" s="55">
        <v>0</v>
      </c>
    </row>
    <row r="114" spans="1:7" ht="31.5" x14ac:dyDescent="0.25">
      <c r="A114" s="76"/>
      <c r="B114" s="8" t="s">
        <v>47</v>
      </c>
      <c r="C114" s="48" t="s">
        <v>124</v>
      </c>
      <c r="D114" s="1" t="s">
        <v>24</v>
      </c>
      <c r="E114" s="14" t="s">
        <v>54</v>
      </c>
      <c r="F114" s="14" t="s">
        <v>32</v>
      </c>
      <c r="G114" s="55">
        <v>0</v>
      </c>
    </row>
    <row r="115" spans="1:7" x14ac:dyDescent="0.25">
      <c r="A115" s="76"/>
      <c r="B115" s="10" t="s">
        <v>45</v>
      </c>
      <c r="C115" s="48" t="s">
        <v>124</v>
      </c>
      <c r="D115" s="1" t="s">
        <v>41</v>
      </c>
      <c r="E115" s="14" t="s">
        <v>54</v>
      </c>
      <c r="F115" s="14" t="s">
        <v>32</v>
      </c>
      <c r="G115" s="55">
        <v>0</v>
      </c>
    </row>
    <row r="116" spans="1:7" ht="126" x14ac:dyDescent="0.25">
      <c r="A116" s="76"/>
      <c r="B116" s="10" t="s">
        <v>311</v>
      </c>
      <c r="C116" s="48" t="s">
        <v>126</v>
      </c>
      <c r="D116" s="1" t="s">
        <v>19</v>
      </c>
      <c r="E116" s="14" t="s">
        <v>40</v>
      </c>
      <c r="F116" s="14" t="s">
        <v>32</v>
      </c>
      <c r="G116" s="55">
        <v>2814</v>
      </c>
    </row>
    <row r="117" spans="1:7" ht="31.5" x14ac:dyDescent="0.25">
      <c r="A117" s="76"/>
      <c r="B117" s="8" t="s">
        <v>47</v>
      </c>
      <c r="C117" s="48" t="s">
        <v>126</v>
      </c>
      <c r="D117" s="1" t="s">
        <v>24</v>
      </c>
      <c r="E117" s="14" t="s">
        <v>54</v>
      </c>
      <c r="F117" s="14" t="s">
        <v>32</v>
      </c>
      <c r="G117" s="55">
        <v>29.9</v>
      </c>
    </row>
    <row r="118" spans="1:7" x14ac:dyDescent="0.25">
      <c r="A118" s="76"/>
      <c r="B118" s="10" t="s">
        <v>45</v>
      </c>
      <c r="C118" s="48" t="s">
        <v>126</v>
      </c>
      <c r="D118" s="1" t="s">
        <v>41</v>
      </c>
      <c r="E118" s="14" t="s">
        <v>54</v>
      </c>
      <c r="F118" s="14" t="s">
        <v>32</v>
      </c>
      <c r="G118" s="55">
        <v>2784.1</v>
      </c>
    </row>
    <row r="119" spans="1:7" ht="78.75" x14ac:dyDescent="0.25">
      <c r="A119" s="76"/>
      <c r="B119" s="10" t="s">
        <v>312</v>
      </c>
      <c r="C119" s="48" t="s">
        <v>125</v>
      </c>
      <c r="D119" s="1" t="s">
        <v>19</v>
      </c>
      <c r="E119" s="14" t="s">
        <v>40</v>
      </c>
      <c r="F119" s="14" t="s">
        <v>32</v>
      </c>
      <c r="G119" s="55">
        <v>1515.6</v>
      </c>
    </row>
    <row r="120" spans="1:7" ht="31.5" x14ac:dyDescent="0.25">
      <c r="A120" s="76"/>
      <c r="B120" s="8" t="s">
        <v>47</v>
      </c>
      <c r="C120" s="48" t="s">
        <v>125</v>
      </c>
      <c r="D120" s="1" t="s">
        <v>24</v>
      </c>
      <c r="E120" s="14" t="s">
        <v>40</v>
      </c>
      <c r="F120" s="14" t="s">
        <v>32</v>
      </c>
      <c r="G120" s="55">
        <v>12.1</v>
      </c>
    </row>
    <row r="121" spans="1:7" x14ac:dyDescent="0.25">
      <c r="A121" s="76"/>
      <c r="B121" s="10" t="s">
        <v>45</v>
      </c>
      <c r="C121" s="48" t="s">
        <v>125</v>
      </c>
      <c r="D121" s="1" t="s">
        <v>41</v>
      </c>
      <c r="E121" s="14" t="s">
        <v>40</v>
      </c>
      <c r="F121" s="14" t="s">
        <v>32</v>
      </c>
      <c r="G121" s="55">
        <v>1503.5</v>
      </c>
    </row>
    <row r="122" spans="1:7" ht="63" x14ac:dyDescent="0.25">
      <c r="A122" s="76"/>
      <c r="B122" s="8" t="s">
        <v>313</v>
      </c>
      <c r="C122" s="73" t="s">
        <v>380</v>
      </c>
      <c r="D122" s="1" t="s">
        <v>19</v>
      </c>
      <c r="E122" s="14" t="s">
        <v>40</v>
      </c>
      <c r="F122" s="14" t="s">
        <v>32</v>
      </c>
      <c r="G122" s="55">
        <v>0</v>
      </c>
    </row>
    <row r="123" spans="1:7" ht="31.5" x14ac:dyDescent="0.25">
      <c r="A123" s="76"/>
      <c r="B123" s="8" t="s">
        <v>47</v>
      </c>
      <c r="C123" s="73" t="s">
        <v>380</v>
      </c>
      <c r="D123" s="1" t="s">
        <v>24</v>
      </c>
      <c r="E123" s="14" t="s">
        <v>40</v>
      </c>
      <c r="F123" s="14" t="s">
        <v>32</v>
      </c>
      <c r="G123" s="55">
        <v>0</v>
      </c>
    </row>
    <row r="124" spans="1:7" x14ac:dyDescent="0.25">
      <c r="A124" s="76"/>
      <c r="B124" s="10" t="s">
        <v>45</v>
      </c>
      <c r="C124" s="73" t="s">
        <v>380</v>
      </c>
      <c r="D124" s="1" t="s">
        <v>41</v>
      </c>
      <c r="E124" s="14" t="s">
        <v>40</v>
      </c>
      <c r="F124" s="14" t="s">
        <v>32</v>
      </c>
      <c r="G124" s="55">
        <v>0</v>
      </c>
    </row>
    <row r="125" spans="1:7" ht="31.5" x14ac:dyDescent="0.25">
      <c r="A125" s="76"/>
      <c r="B125" s="11" t="s">
        <v>359</v>
      </c>
      <c r="C125" s="51" t="s">
        <v>360</v>
      </c>
      <c r="D125" s="15"/>
      <c r="E125" s="12"/>
      <c r="F125" s="12"/>
      <c r="G125" s="56">
        <v>5616.8</v>
      </c>
    </row>
    <row r="126" spans="1:7" ht="31.5" x14ac:dyDescent="0.25">
      <c r="A126" s="76"/>
      <c r="B126" s="10" t="s">
        <v>361</v>
      </c>
      <c r="C126" s="73" t="s">
        <v>415</v>
      </c>
      <c r="D126" s="1"/>
      <c r="E126" s="14"/>
      <c r="F126" s="14"/>
      <c r="G126" s="55">
        <v>5616.8</v>
      </c>
    </row>
    <row r="127" spans="1:7" ht="78.75" x14ac:dyDescent="0.25">
      <c r="A127" s="76"/>
      <c r="B127" s="10" t="s">
        <v>363</v>
      </c>
      <c r="C127" s="73" t="s">
        <v>364</v>
      </c>
      <c r="D127" s="1" t="s">
        <v>41</v>
      </c>
      <c r="E127" s="14" t="s">
        <v>40</v>
      </c>
      <c r="F127" s="14" t="s">
        <v>55</v>
      </c>
      <c r="G127" s="55">
        <v>0</v>
      </c>
    </row>
    <row r="128" spans="1:7" ht="47.25" x14ac:dyDescent="0.25">
      <c r="A128" s="76"/>
      <c r="B128" s="10" t="s">
        <v>394</v>
      </c>
      <c r="C128" s="73" t="s">
        <v>393</v>
      </c>
      <c r="D128" s="1" t="s">
        <v>41</v>
      </c>
      <c r="E128" s="14" t="s">
        <v>40</v>
      </c>
      <c r="F128" s="14" t="s">
        <v>55</v>
      </c>
      <c r="G128" s="55">
        <v>5616.8</v>
      </c>
    </row>
    <row r="129" spans="1:7" ht="47.25" x14ac:dyDescent="0.25">
      <c r="A129" s="76">
        <v>4</v>
      </c>
      <c r="B129" s="6" t="s">
        <v>331</v>
      </c>
      <c r="C129" s="51" t="s">
        <v>21</v>
      </c>
      <c r="D129" s="12"/>
      <c r="E129" s="12"/>
      <c r="F129" s="12"/>
      <c r="G129" s="29">
        <v>16969</v>
      </c>
    </row>
    <row r="130" spans="1:7" ht="31.5" x14ac:dyDescent="0.25">
      <c r="A130" s="76"/>
      <c r="B130" s="6" t="s">
        <v>330</v>
      </c>
      <c r="C130" s="23" t="s">
        <v>332</v>
      </c>
      <c r="D130" s="12"/>
      <c r="E130" s="12"/>
      <c r="F130" s="12"/>
      <c r="G130" s="29">
        <v>3843.9</v>
      </c>
    </row>
    <row r="131" spans="1:7" ht="94.5" x14ac:dyDescent="0.25">
      <c r="A131" s="76"/>
      <c r="B131" s="8" t="s">
        <v>106</v>
      </c>
      <c r="C131" s="48" t="s">
        <v>118</v>
      </c>
      <c r="D131" s="14" t="s">
        <v>46</v>
      </c>
      <c r="E131" s="14" t="s">
        <v>17</v>
      </c>
      <c r="F131" s="14" t="s">
        <v>55</v>
      </c>
      <c r="G131" s="55">
        <v>3622.9</v>
      </c>
    </row>
    <row r="132" spans="1:7" ht="63" x14ac:dyDescent="0.25">
      <c r="A132" s="76"/>
      <c r="B132" s="8" t="s">
        <v>107</v>
      </c>
      <c r="C132" s="48" t="s">
        <v>119</v>
      </c>
      <c r="D132" s="14" t="s">
        <v>24</v>
      </c>
      <c r="E132" s="14" t="s">
        <v>17</v>
      </c>
      <c r="F132" s="14" t="s">
        <v>55</v>
      </c>
      <c r="G132" s="27">
        <v>219.3</v>
      </c>
    </row>
    <row r="133" spans="1:7" ht="47.25" x14ac:dyDescent="0.25">
      <c r="A133" s="76"/>
      <c r="B133" s="8" t="s">
        <v>108</v>
      </c>
      <c r="C133" s="48" t="s">
        <v>119</v>
      </c>
      <c r="D133" s="14" t="s">
        <v>25</v>
      </c>
      <c r="E133" s="14" t="s">
        <v>17</v>
      </c>
      <c r="F133" s="14" t="s">
        <v>55</v>
      </c>
      <c r="G133" s="27">
        <v>1.7</v>
      </c>
    </row>
    <row r="134" spans="1:7" ht="47.25" x14ac:dyDescent="0.25">
      <c r="A134" s="76"/>
      <c r="B134" s="6" t="s">
        <v>730</v>
      </c>
      <c r="C134" s="49" t="s">
        <v>416</v>
      </c>
      <c r="D134" s="12"/>
      <c r="E134" s="12"/>
      <c r="F134" s="12"/>
      <c r="G134" s="29">
        <v>13125.1</v>
      </c>
    </row>
    <row r="135" spans="1:7" ht="47.25" x14ac:dyDescent="0.25">
      <c r="A135" s="76"/>
      <c r="B135" s="8" t="s">
        <v>417</v>
      </c>
      <c r="C135" s="48" t="s">
        <v>333</v>
      </c>
      <c r="D135" s="12"/>
      <c r="E135" s="12"/>
      <c r="F135" s="12"/>
      <c r="G135" s="27">
        <v>13125.1</v>
      </c>
    </row>
    <row r="136" spans="1:7" ht="31.5" x14ac:dyDescent="0.25">
      <c r="A136" s="76"/>
      <c r="B136" s="10" t="s">
        <v>109</v>
      </c>
      <c r="C136" s="48" t="s">
        <v>117</v>
      </c>
      <c r="D136" s="1" t="s">
        <v>90</v>
      </c>
      <c r="E136" s="14" t="s">
        <v>58</v>
      </c>
      <c r="F136" s="14" t="s">
        <v>17</v>
      </c>
      <c r="G136" s="55">
        <v>13125.1</v>
      </c>
    </row>
    <row r="137" spans="1:7" ht="42.75" x14ac:dyDescent="0.25">
      <c r="A137" s="76">
        <v>5</v>
      </c>
      <c r="B137" s="78" t="s">
        <v>504</v>
      </c>
      <c r="C137" s="49" t="s">
        <v>195</v>
      </c>
      <c r="D137" s="15"/>
      <c r="E137" s="15"/>
      <c r="F137" s="15"/>
      <c r="G137" s="56">
        <v>0</v>
      </c>
    </row>
    <row r="138" spans="1:7" ht="30" x14ac:dyDescent="0.25">
      <c r="A138" s="76"/>
      <c r="B138" s="79" t="s">
        <v>171</v>
      </c>
      <c r="C138" s="48" t="s">
        <v>196</v>
      </c>
      <c r="D138" s="1"/>
      <c r="E138" s="1"/>
      <c r="F138" s="1"/>
      <c r="G138" s="55">
        <v>0</v>
      </c>
    </row>
    <row r="139" spans="1:7" ht="45" x14ac:dyDescent="0.25">
      <c r="A139" s="76"/>
      <c r="B139" s="199" t="s">
        <v>197</v>
      </c>
      <c r="C139" s="48" t="s">
        <v>172</v>
      </c>
      <c r="D139" s="1" t="s">
        <v>24</v>
      </c>
      <c r="E139" s="1" t="s">
        <v>32</v>
      </c>
      <c r="F139" s="1" t="s">
        <v>58</v>
      </c>
      <c r="G139" s="55">
        <v>0</v>
      </c>
    </row>
    <row r="140" spans="1:7" ht="57" x14ac:dyDescent="0.25">
      <c r="A140" s="76">
        <v>6</v>
      </c>
      <c r="B140" s="80" t="s">
        <v>724</v>
      </c>
      <c r="C140" s="81" t="s">
        <v>26</v>
      </c>
      <c r="D140" s="12"/>
      <c r="E140" s="12"/>
      <c r="F140" s="12"/>
      <c r="G140" s="29">
        <v>0</v>
      </c>
    </row>
    <row r="141" spans="1:7" ht="60" x14ac:dyDescent="0.25">
      <c r="A141" s="76"/>
      <c r="B141" s="79" t="s">
        <v>725</v>
      </c>
      <c r="C141" s="48" t="s">
        <v>687</v>
      </c>
      <c r="D141" s="14"/>
      <c r="E141" s="14"/>
      <c r="F141" s="14"/>
      <c r="G141" s="27">
        <v>0</v>
      </c>
    </row>
    <row r="142" spans="1:7" ht="75" x14ac:dyDescent="0.25">
      <c r="A142" s="76"/>
      <c r="B142" s="79" t="s">
        <v>726</v>
      </c>
      <c r="C142" s="48" t="s">
        <v>689</v>
      </c>
      <c r="D142" s="14" t="s">
        <v>41</v>
      </c>
      <c r="E142" s="14" t="s">
        <v>40</v>
      </c>
      <c r="F142" s="14" t="s">
        <v>32</v>
      </c>
      <c r="G142" s="27">
        <v>0</v>
      </c>
    </row>
    <row r="143" spans="1:7" ht="57" x14ac:dyDescent="0.25">
      <c r="A143" s="76">
        <v>7</v>
      </c>
      <c r="B143" s="78" t="s">
        <v>497</v>
      </c>
      <c r="C143" s="49" t="s">
        <v>203</v>
      </c>
      <c r="D143" s="15"/>
      <c r="E143" s="15"/>
      <c r="F143" s="15"/>
      <c r="G143" s="56">
        <v>7.7</v>
      </c>
    </row>
    <row r="144" spans="1:7" ht="30" x14ac:dyDescent="0.25">
      <c r="A144" s="76"/>
      <c r="B144" s="79" t="s">
        <v>165</v>
      </c>
      <c r="C144" s="48" t="s">
        <v>204</v>
      </c>
      <c r="D144" s="1"/>
      <c r="E144" s="1"/>
      <c r="F144" s="1"/>
      <c r="G144" s="55">
        <v>7.7</v>
      </c>
    </row>
    <row r="145" spans="1:7" ht="45" x14ac:dyDescent="0.25">
      <c r="A145" s="76"/>
      <c r="B145" s="79" t="s">
        <v>166</v>
      </c>
      <c r="C145" s="48" t="s">
        <v>167</v>
      </c>
      <c r="D145" s="1" t="s">
        <v>24</v>
      </c>
      <c r="E145" s="1" t="s">
        <v>17</v>
      </c>
      <c r="F145" s="1" t="s">
        <v>29</v>
      </c>
      <c r="G145" s="55">
        <v>7.7</v>
      </c>
    </row>
    <row r="146" spans="1:7" ht="42.75" x14ac:dyDescent="0.25">
      <c r="A146" s="76">
        <v>8</v>
      </c>
      <c r="B146" s="78" t="s">
        <v>444</v>
      </c>
      <c r="C146" s="49" t="s">
        <v>205</v>
      </c>
      <c r="D146" s="15"/>
      <c r="E146" s="12"/>
      <c r="F146" s="12"/>
      <c r="G146" s="56">
        <v>0</v>
      </c>
    </row>
    <row r="147" spans="1:7" ht="30" x14ac:dyDescent="0.25">
      <c r="A147" s="76"/>
      <c r="B147" s="187" t="s">
        <v>168</v>
      </c>
      <c r="C147" s="48" t="s">
        <v>206</v>
      </c>
      <c r="D147" s="14"/>
      <c r="E147" s="14"/>
      <c r="F147" s="14"/>
      <c r="G147" s="27">
        <v>0</v>
      </c>
    </row>
    <row r="148" spans="1:7" ht="45" x14ac:dyDescent="0.25">
      <c r="A148" s="76"/>
      <c r="B148" s="79" t="s">
        <v>169</v>
      </c>
      <c r="C148" s="48" t="s">
        <v>170</v>
      </c>
      <c r="D148" s="14" t="s">
        <v>24</v>
      </c>
      <c r="E148" s="14" t="s">
        <v>17</v>
      </c>
      <c r="F148" s="14" t="s">
        <v>29</v>
      </c>
      <c r="G148" s="27">
        <v>0</v>
      </c>
    </row>
    <row r="149" spans="1:7" ht="47.25" x14ac:dyDescent="0.25">
      <c r="A149" s="76"/>
      <c r="B149" s="10" t="s">
        <v>266</v>
      </c>
      <c r="C149" s="47" t="s">
        <v>265</v>
      </c>
      <c r="D149" s="16" t="s">
        <v>24</v>
      </c>
      <c r="E149" s="16" t="s">
        <v>48</v>
      </c>
      <c r="F149" s="16" t="s">
        <v>42</v>
      </c>
      <c r="G149" s="30"/>
    </row>
    <row r="150" spans="1:7" ht="42.75" x14ac:dyDescent="0.25">
      <c r="A150" s="76">
        <v>9</v>
      </c>
      <c r="B150" s="80" t="s">
        <v>498</v>
      </c>
      <c r="C150" s="49" t="s">
        <v>54</v>
      </c>
      <c r="D150" s="15"/>
      <c r="E150" s="15"/>
      <c r="F150" s="15"/>
      <c r="G150" s="56">
        <v>10</v>
      </c>
    </row>
    <row r="151" spans="1:7" ht="30" x14ac:dyDescent="0.25">
      <c r="A151" s="76"/>
      <c r="B151" s="79" t="s">
        <v>173</v>
      </c>
      <c r="C151" s="48" t="s">
        <v>198</v>
      </c>
      <c r="D151" s="12"/>
      <c r="E151" s="12"/>
      <c r="F151" s="12"/>
      <c r="G151" s="27">
        <v>10</v>
      </c>
    </row>
    <row r="152" spans="1:7" ht="45" x14ac:dyDescent="0.25">
      <c r="A152" s="76"/>
      <c r="B152" s="187" t="s">
        <v>174</v>
      </c>
      <c r="C152" s="48" t="s">
        <v>175</v>
      </c>
      <c r="D152" s="14" t="s">
        <v>24</v>
      </c>
      <c r="E152" s="14" t="s">
        <v>32</v>
      </c>
      <c r="F152" s="14" t="s">
        <v>58</v>
      </c>
      <c r="G152" s="27">
        <v>10</v>
      </c>
    </row>
    <row r="153" spans="1:7" ht="63" x14ac:dyDescent="0.25">
      <c r="A153" s="76">
        <v>10</v>
      </c>
      <c r="B153" s="6" t="s">
        <v>222</v>
      </c>
      <c r="C153" s="46" t="s">
        <v>219</v>
      </c>
      <c r="D153" s="13"/>
      <c r="E153" s="13"/>
      <c r="F153" s="13"/>
      <c r="G153" s="28">
        <v>3323.7000000000003</v>
      </c>
    </row>
    <row r="154" spans="1:7" ht="47.25" x14ac:dyDescent="0.25">
      <c r="A154" s="76"/>
      <c r="B154" s="10" t="s">
        <v>221</v>
      </c>
      <c r="C154" s="48" t="s">
        <v>220</v>
      </c>
      <c r="D154" s="1"/>
      <c r="E154" s="16"/>
      <c r="F154" s="16"/>
      <c r="G154" s="30">
        <v>3323.7000000000003</v>
      </c>
    </row>
    <row r="155" spans="1:7" ht="110.25" x14ac:dyDescent="0.25">
      <c r="A155" s="76"/>
      <c r="B155" s="10" t="s">
        <v>223</v>
      </c>
      <c r="C155" s="48" t="s">
        <v>129</v>
      </c>
      <c r="D155" s="1" t="s">
        <v>46</v>
      </c>
      <c r="E155" s="16" t="s">
        <v>26</v>
      </c>
      <c r="F155" s="16" t="s">
        <v>32</v>
      </c>
      <c r="G155" s="55">
        <v>3154.3</v>
      </c>
    </row>
    <row r="156" spans="1:7" ht="63" x14ac:dyDescent="0.25">
      <c r="A156" s="76"/>
      <c r="B156" s="10" t="s">
        <v>231</v>
      </c>
      <c r="C156" s="48" t="s">
        <v>129</v>
      </c>
      <c r="D156" s="16" t="s">
        <v>24</v>
      </c>
      <c r="E156" s="16" t="s">
        <v>26</v>
      </c>
      <c r="F156" s="16" t="s">
        <v>32</v>
      </c>
      <c r="G156" s="30">
        <v>25.4</v>
      </c>
    </row>
    <row r="157" spans="1:7" ht="47.25" x14ac:dyDescent="0.25">
      <c r="A157" s="76"/>
      <c r="B157" s="10" t="s">
        <v>224</v>
      </c>
      <c r="C157" s="48" t="s">
        <v>129</v>
      </c>
      <c r="D157" s="16" t="s">
        <v>25</v>
      </c>
      <c r="E157" s="16" t="s">
        <v>26</v>
      </c>
      <c r="F157" s="16" t="s">
        <v>32</v>
      </c>
      <c r="G157" s="30">
        <v>0</v>
      </c>
    </row>
    <row r="158" spans="1:7" ht="126" x14ac:dyDescent="0.25">
      <c r="A158" s="76"/>
      <c r="B158" s="10" t="s">
        <v>225</v>
      </c>
      <c r="C158" s="48" t="s">
        <v>371</v>
      </c>
      <c r="D158" s="16" t="s">
        <v>46</v>
      </c>
      <c r="E158" s="16" t="s">
        <v>26</v>
      </c>
      <c r="F158" s="16" t="s">
        <v>32</v>
      </c>
      <c r="G158" s="30">
        <v>144</v>
      </c>
    </row>
    <row r="159" spans="1:7" ht="47.25" x14ac:dyDescent="0.25">
      <c r="A159" s="76">
        <v>11</v>
      </c>
      <c r="B159" s="6" t="s">
        <v>499</v>
      </c>
      <c r="C159" s="49" t="s">
        <v>48</v>
      </c>
      <c r="D159" s="15"/>
      <c r="E159" s="12"/>
      <c r="F159" s="12"/>
      <c r="G159" s="56">
        <v>0</v>
      </c>
    </row>
    <row r="160" spans="1:7" ht="31.5" x14ac:dyDescent="0.25">
      <c r="A160" s="76"/>
      <c r="B160" s="8" t="s">
        <v>328</v>
      </c>
      <c r="C160" s="48" t="s">
        <v>326</v>
      </c>
      <c r="D160" s="1"/>
      <c r="E160" s="14"/>
      <c r="F160" s="14"/>
      <c r="G160" s="55">
        <v>0</v>
      </c>
    </row>
    <row r="161" spans="1:7" ht="47.25" x14ac:dyDescent="0.25">
      <c r="A161" s="76"/>
      <c r="B161" s="8" t="s">
        <v>329</v>
      </c>
      <c r="C161" s="48" t="s">
        <v>327</v>
      </c>
      <c r="D161" s="1" t="s">
        <v>41</v>
      </c>
      <c r="E161" s="14" t="s">
        <v>40</v>
      </c>
      <c r="F161" s="14" t="s">
        <v>55</v>
      </c>
      <c r="G161" s="55">
        <v>0</v>
      </c>
    </row>
    <row r="162" spans="1:7" ht="31.5" x14ac:dyDescent="0.25">
      <c r="A162" s="76"/>
      <c r="B162" s="82" t="s">
        <v>717</v>
      </c>
      <c r="C162" s="48" t="s">
        <v>240</v>
      </c>
      <c r="D162" s="14"/>
      <c r="E162" s="14"/>
      <c r="F162" s="14"/>
      <c r="G162" s="55">
        <v>0</v>
      </c>
    </row>
    <row r="163" spans="1:7" ht="47.25" x14ac:dyDescent="0.25">
      <c r="A163" s="76"/>
      <c r="B163" s="8" t="s">
        <v>242</v>
      </c>
      <c r="C163" s="48" t="s">
        <v>241</v>
      </c>
      <c r="D163" s="14" t="s">
        <v>24</v>
      </c>
      <c r="E163" s="14" t="s">
        <v>27</v>
      </c>
      <c r="F163" s="14" t="s">
        <v>36</v>
      </c>
      <c r="G163" s="55"/>
    </row>
    <row r="164" spans="1:7" ht="31.5" x14ac:dyDescent="0.25">
      <c r="A164" s="76">
        <v>12</v>
      </c>
      <c r="B164" s="6" t="s">
        <v>443</v>
      </c>
      <c r="C164" s="49" t="s">
        <v>29</v>
      </c>
      <c r="D164" s="12"/>
      <c r="E164" s="12"/>
      <c r="F164" s="12"/>
      <c r="G164" s="29">
        <v>26</v>
      </c>
    </row>
    <row r="165" spans="1:7" ht="31.5" x14ac:dyDescent="0.25">
      <c r="A165" s="76"/>
      <c r="B165" s="8" t="s">
        <v>289</v>
      </c>
      <c r="C165" s="48" t="s">
        <v>287</v>
      </c>
      <c r="D165" s="14"/>
      <c r="E165" s="14"/>
      <c r="F165" s="14"/>
      <c r="G165" s="27">
        <v>26</v>
      </c>
    </row>
    <row r="166" spans="1:7" ht="63" x14ac:dyDescent="0.25">
      <c r="A166" s="76"/>
      <c r="B166" s="8" t="s">
        <v>290</v>
      </c>
      <c r="C166" s="48" t="s">
        <v>288</v>
      </c>
      <c r="D166" s="14" t="s">
        <v>24</v>
      </c>
      <c r="E166" s="14" t="s">
        <v>26</v>
      </c>
      <c r="F166" s="14" t="s">
        <v>33</v>
      </c>
      <c r="G166" s="27">
        <v>26</v>
      </c>
    </row>
    <row r="167" spans="1:7" ht="47.25" x14ac:dyDescent="0.25">
      <c r="A167" s="76">
        <v>13</v>
      </c>
      <c r="B167" s="6" t="s">
        <v>500</v>
      </c>
      <c r="C167" s="49" t="s">
        <v>58</v>
      </c>
      <c r="D167" s="12"/>
      <c r="E167" s="12"/>
      <c r="F167" s="12"/>
      <c r="G167" s="56">
        <v>89.6</v>
      </c>
    </row>
    <row r="168" spans="1:7" ht="31.5" x14ac:dyDescent="0.25">
      <c r="A168" s="76"/>
      <c r="B168" s="8" t="s">
        <v>236</v>
      </c>
      <c r="C168" s="48" t="s">
        <v>233</v>
      </c>
      <c r="D168" s="14"/>
      <c r="E168" s="14"/>
      <c r="F168" s="14"/>
      <c r="G168" s="55">
        <v>89.6</v>
      </c>
    </row>
    <row r="169" spans="1:7" ht="47.25" x14ac:dyDescent="0.25">
      <c r="A169" s="76"/>
      <c r="B169" s="8" t="s">
        <v>237</v>
      </c>
      <c r="C169" s="48" t="s">
        <v>234</v>
      </c>
      <c r="D169" s="14" t="s">
        <v>24</v>
      </c>
      <c r="E169" s="14" t="s">
        <v>27</v>
      </c>
      <c r="F169" s="14" t="s">
        <v>36</v>
      </c>
      <c r="G169" s="55">
        <v>89.6</v>
      </c>
    </row>
    <row r="170" spans="1:7" ht="47.25" x14ac:dyDescent="0.25">
      <c r="A170" s="76">
        <v>14</v>
      </c>
      <c r="B170" s="11" t="s">
        <v>501</v>
      </c>
      <c r="C170" s="49" t="s">
        <v>227</v>
      </c>
      <c r="D170" s="13"/>
      <c r="E170" s="13"/>
      <c r="F170" s="13"/>
      <c r="G170" s="28">
        <v>17.5</v>
      </c>
    </row>
    <row r="171" spans="1:7" ht="31.5" x14ac:dyDescent="0.25">
      <c r="A171" s="76"/>
      <c r="B171" s="10" t="s">
        <v>230</v>
      </c>
      <c r="C171" s="48" t="s">
        <v>228</v>
      </c>
      <c r="D171" s="16"/>
      <c r="E171" s="16"/>
      <c r="F171" s="16"/>
      <c r="G171" s="30">
        <v>17.5</v>
      </c>
    </row>
    <row r="172" spans="1:7" ht="63" x14ac:dyDescent="0.25">
      <c r="A172" s="76"/>
      <c r="B172" s="10" t="s">
        <v>235</v>
      </c>
      <c r="C172" s="48" t="s">
        <v>229</v>
      </c>
      <c r="D172" s="16" t="s">
        <v>24</v>
      </c>
      <c r="E172" s="16" t="s">
        <v>26</v>
      </c>
      <c r="F172" s="16" t="s">
        <v>26</v>
      </c>
      <c r="G172" s="30">
        <v>17.5</v>
      </c>
    </row>
    <row r="173" spans="1:7" ht="42.75" x14ac:dyDescent="0.25">
      <c r="A173" s="76">
        <v>16</v>
      </c>
      <c r="B173" s="78" t="s">
        <v>493</v>
      </c>
      <c r="C173" s="49" t="s">
        <v>211</v>
      </c>
      <c r="D173" s="12"/>
      <c r="E173" s="12"/>
      <c r="F173" s="12"/>
      <c r="G173" s="29">
        <v>0</v>
      </c>
    </row>
    <row r="174" spans="1:7" ht="30" x14ac:dyDescent="0.25">
      <c r="A174" s="76"/>
      <c r="B174" s="79" t="s">
        <v>214</v>
      </c>
      <c r="C174" s="48" t="s">
        <v>212</v>
      </c>
      <c r="D174" s="14"/>
      <c r="E174" s="14"/>
      <c r="F174" s="14"/>
      <c r="G174" s="27">
        <v>0</v>
      </c>
    </row>
    <row r="175" spans="1:7" ht="60" x14ac:dyDescent="0.25">
      <c r="A175" s="76"/>
      <c r="B175" s="79" t="s">
        <v>232</v>
      </c>
      <c r="C175" s="48" t="s">
        <v>213</v>
      </c>
      <c r="D175" s="14" t="s">
        <v>24</v>
      </c>
      <c r="E175" s="14" t="s">
        <v>26</v>
      </c>
      <c r="F175" s="14" t="s">
        <v>26</v>
      </c>
      <c r="G175" s="27">
        <v>0</v>
      </c>
    </row>
    <row r="176" spans="1:7" ht="42.75" x14ac:dyDescent="0.25">
      <c r="A176" s="83">
        <v>17</v>
      </c>
      <c r="B176" s="78" t="s">
        <v>433</v>
      </c>
      <c r="C176" s="49" t="s">
        <v>340</v>
      </c>
      <c r="D176" s="12"/>
      <c r="E176" s="12"/>
      <c r="F176" s="12"/>
      <c r="G176" s="29">
        <v>4515.2999999999993</v>
      </c>
    </row>
    <row r="177" spans="1:7" ht="30" x14ac:dyDescent="0.25">
      <c r="A177" s="76"/>
      <c r="B177" s="79" t="s">
        <v>337</v>
      </c>
      <c r="C177" s="48" t="s">
        <v>341</v>
      </c>
      <c r="D177" s="14"/>
      <c r="E177" s="14"/>
      <c r="F177" s="14"/>
      <c r="G177" s="27">
        <v>4515.2999999999993</v>
      </c>
    </row>
    <row r="178" spans="1:7" ht="60" x14ac:dyDescent="0.25">
      <c r="A178" s="76"/>
      <c r="B178" s="79" t="s">
        <v>105</v>
      </c>
      <c r="C178" s="48" t="s">
        <v>342</v>
      </c>
      <c r="D178" s="14" t="s">
        <v>46</v>
      </c>
      <c r="E178" s="14" t="s">
        <v>27</v>
      </c>
      <c r="F178" s="14" t="s">
        <v>17</v>
      </c>
      <c r="G178" s="27">
        <v>4450.8999999999996</v>
      </c>
    </row>
    <row r="179" spans="1:7" ht="60" x14ac:dyDescent="0.25">
      <c r="A179" s="76"/>
      <c r="B179" s="79" t="s">
        <v>339</v>
      </c>
      <c r="C179" s="48" t="s">
        <v>342</v>
      </c>
      <c r="D179" s="14" t="s">
        <v>24</v>
      </c>
      <c r="E179" s="14" t="s">
        <v>27</v>
      </c>
      <c r="F179" s="14" t="s">
        <v>17</v>
      </c>
      <c r="G179" s="27">
        <v>64.400000000000006</v>
      </c>
    </row>
    <row r="180" spans="1:7" x14ac:dyDescent="0.25">
      <c r="A180" s="76"/>
      <c r="B180" s="79" t="s">
        <v>352</v>
      </c>
      <c r="C180" s="48" t="s">
        <v>342</v>
      </c>
      <c r="D180" s="14" t="s">
        <v>25</v>
      </c>
      <c r="E180" s="14" t="s">
        <v>27</v>
      </c>
      <c r="F180" s="14" t="s">
        <v>17</v>
      </c>
      <c r="G180" s="27">
        <v>0</v>
      </c>
    </row>
    <row r="181" spans="1:7" ht="42.75" x14ac:dyDescent="0.25">
      <c r="A181" s="83">
        <v>18</v>
      </c>
      <c r="B181" s="78" t="s">
        <v>495</v>
      </c>
      <c r="C181" s="49" t="s">
        <v>343</v>
      </c>
      <c r="D181" s="12"/>
      <c r="E181" s="12"/>
      <c r="F181" s="12"/>
      <c r="G181" s="29">
        <v>2987</v>
      </c>
    </row>
    <row r="182" spans="1:7" ht="31.5" x14ac:dyDescent="0.25">
      <c r="A182" s="76"/>
      <c r="B182" s="8" t="s">
        <v>337</v>
      </c>
      <c r="C182" s="48" t="s">
        <v>344</v>
      </c>
      <c r="D182" s="14"/>
      <c r="E182" s="14"/>
      <c r="F182" s="14"/>
      <c r="G182" s="27">
        <v>2987</v>
      </c>
    </row>
    <row r="183" spans="1:7" ht="78.75" x14ac:dyDescent="0.25">
      <c r="A183" s="76"/>
      <c r="B183" s="8" t="s">
        <v>105</v>
      </c>
      <c r="C183" s="48" t="s">
        <v>345</v>
      </c>
      <c r="D183" s="14" t="s">
        <v>46</v>
      </c>
      <c r="E183" s="14" t="s">
        <v>27</v>
      </c>
      <c r="F183" s="14" t="s">
        <v>17</v>
      </c>
      <c r="G183" s="27">
        <v>2864.6</v>
      </c>
    </row>
    <row r="184" spans="1:7" ht="63" x14ac:dyDescent="0.25">
      <c r="A184" s="76"/>
      <c r="B184" s="8" t="s">
        <v>346</v>
      </c>
      <c r="C184" s="48" t="s">
        <v>345</v>
      </c>
      <c r="D184" s="14" t="s">
        <v>24</v>
      </c>
      <c r="E184" s="14" t="s">
        <v>27</v>
      </c>
      <c r="F184" s="14" t="s">
        <v>17</v>
      </c>
      <c r="G184" s="27">
        <v>122.4</v>
      </c>
    </row>
    <row r="185" spans="1:7" x14ac:dyDescent="0.25">
      <c r="A185" s="76"/>
      <c r="B185" s="8" t="s">
        <v>352</v>
      </c>
      <c r="C185" s="48" t="s">
        <v>345</v>
      </c>
      <c r="D185" s="14" t="s">
        <v>25</v>
      </c>
      <c r="E185" s="14" t="s">
        <v>27</v>
      </c>
      <c r="F185" s="14" t="s">
        <v>17</v>
      </c>
      <c r="G185" s="27">
        <v>0</v>
      </c>
    </row>
    <row r="186" spans="1:7" x14ac:dyDescent="0.25">
      <c r="A186" s="83">
        <v>19</v>
      </c>
      <c r="B186" s="11" t="s">
        <v>348</v>
      </c>
      <c r="C186" s="49" t="s">
        <v>347</v>
      </c>
      <c r="D186" s="12"/>
      <c r="E186" s="12"/>
      <c r="F186" s="12"/>
      <c r="G186" s="29">
        <v>17944.900000000001</v>
      </c>
    </row>
    <row r="187" spans="1:7" ht="31.5" x14ac:dyDescent="0.25">
      <c r="A187" s="76"/>
      <c r="B187" s="10" t="s">
        <v>350</v>
      </c>
      <c r="C187" s="48" t="s">
        <v>349</v>
      </c>
      <c r="D187" s="14"/>
      <c r="E187" s="14"/>
      <c r="F187" s="14"/>
      <c r="G187" s="27">
        <v>17944.900000000001</v>
      </c>
    </row>
    <row r="188" spans="1:7" ht="75" x14ac:dyDescent="0.25">
      <c r="A188" s="76"/>
      <c r="B188" s="2" t="s">
        <v>238</v>
      </c>
      <c r="C188" s="48" t="s">
        <v>351</v>
      </c>
      <c r="D188" s="14" t="s">
        <v>90</v>
      </c>
      <c r="E188" s="14" t="s">
        <v>58</v>
      </c>
      <c r="F188" s="14" t="s">
        <v>32</v>
      </c>
      <c r="G188" s="27">
        <v>2681.7</v>
      </c>
    </row>
    <row r="189" spans="1:7" ht="75" x14ac:dyDescent="0.25">
      <c r="A189" s="76"/>
      <c r="B189" s="2" t="s">
        <v>238</v>
      </c>
      <c r="C189" s="1" t="s">
        <v>691</v>
      </c>
      <c r="D189" s="14" t="s">
        <v>90</v>
      </c>
      <c r="E189" s="14" t="s">
        <v>58</v>
      </c>
      <c r="F189" s="14" t="s">
        <v>32</v>
      </c>
      <c r="G189" s="27">
        <v>15263.2</v>
      </c>
    </row>
    <row r="190" spans="1:7" ht="57" x14ac:dyDescent="0.25">
      <c r="A190" s="83">
        <v>20</v>
      </c>
      <c r="B190" s="80" t="s">
        <v>429</v>
      </c>
      <c r="C190" s="49" t="s">
        <v>430</v>
      </c>
      <c r="D190" s="12"/>
      <c r="E190" s="12"/>
      <c r="F190" s="12"/>
      <c r="G190" s="29">
        <v>0</v>
      </c>
    </row>
    <row r="191" spans="1:7" ht="45" x14ac:dyDescent="0.25">
      <c r="A191" s="76"/>
      <c r="B191" s="2" t="s">
        <v>440</v>
      </c>
      <c r="C191" s="48" t="s">
        <v>431</v>
      </c>
      <c r="D191" s="14"/>
      <c r="E191" s="14"/>
      <c r="F191" s="14"/>
      <c r="G191" s="27">
        <v>0</v>
      </c>
    </row>
    <row r="192" spans="1:7" ht="30" x14ac:dyDescent="0.25">
      <c r="A192" s="76"/>
      <c r="B192" s="2" t="s">
        <v>441</v>
      </c>
      <c r="C192" s="48" t="s">
        <v>439</v>
      </c>
      <c r="D192" s="14" t="s">
        <v>422</v>
      </c>
      <c r="E192" s="14" t="s">
        <v>21</v>
      </c>
      <c r="F192" s="14" t="s">
        <v>33</v>
      </c>
      <c r="G192" s="27">
        <v>0</v>
      </c>
    </row>
    <row r="193" spans="1:7" ht="42.75" x14ac:dyDescent="0.25">
      <c r="A193" s="83">
        <v>21</v>
      </c>
      <c r="B193" s="80" t="s">
        <v>442</v>
      </c>
      <c r="C193" s="49" t="s">
        <v>437</v>
      </c>
      <c r="D193" s="12"/>
      <c r="E193" s="12"/>
      <c r="F193" s="12"/>
      <c r="G193" s="29">
        <v>2120.3000000000002</v>
      </c>
    </row>
    <row r="194" spans="1:7" ht="30" x14ac:dyDescent="0.25">
      <c r="A194" s="76"/>
      <c r="B194" s="2" t="s">
        <v>337</v>
      </c>
      <c r="C194" s="48" t="s">
        <v>438</v>
      </c>
      <c r="D194" s="14"/>
      <c r="E194" s="14"/>
      <c r="F194" s="14"/>
      <c r="G194" s="27">
        <v>2120.3000000000002</v>
      </c>
    </row>
    <row r="195" spans="1:7" ht="45" x14ac:dyDescent="0.25">
      <c r="A195" s="76"/>
      <c r="B195" s="2" t="s">
        <v>445</v>
      </c>
      <c r="C195" s="48" t="s">
        <v>432</v>
      </c>
      <c r="D195" s="14"/>
      <c r="E195" s="14"/>
      <c r="F195" s="14"/>
      <c r="G195" s="27">
        <v>2120.3000000000002</v>
      </c>
    </row>
    <row r="196" spans="1:7" ht="60" x14ac:dyDescent="0.25">
      <c r="A196" s="76"/>
      <c r="B196" s="2" t="s">
        <v>105</v>
      </c>
      <c r="C196" s="48" t="s">
        <v>432</v>
      </c>
      <c r="D196" s="14" t="s">
        <v>46</v>
      </c>
      <c r="E196" s="14" t="s">
        <v>27</v>
      </c>
      <c r="F196" s="14" t="s">
        <v>17</v>
      </c>
      <c r="G196" s="27">
        <v>1764.2</v>
      </c>
    </row>
    <row r="197" spans="1:7" x14ac:dyDescent="0.25">
      <c r="A197" s="76"/>
      <c r="B197" s="2" t="s">
        <v>30</v>
      </c>
      <c r="C197" s="48" t="s">
        <v>432</v>
      </c>
      <c r="D197" s="14" t="s">
        <v>24</v>
      </c>
      <c r="E197" s="14" t="s">
        <v>27</v>
      </c>
      <c r="F197" s="14" t="s">
        <v>17</v>
      </c>
      <c r="G197" s="27">
        <v>356.1</v>
      </c>
    </row>
    <row r="198" spans="1:7" x14ac:dyDescent="0.25">
      <c r="A198" s="76"/>
      <c r="B198" s="2" t="s">
        <v>352</v>
      </c>
      <c r="C198" s="48" t="s">
        <v>432</v>
      </c>
      <c r="D198" s="14" t="s">
        <v>25</v>
      </c>
      <c r="E198" s="14" t="s">
        <v>27</v>
      </c>
      <c r="F198" s="14" t="s">
        <v>17</v>
      </c>
      <c r="G198" s="27">
        <v>0</v>
      </c>
    </row>
    <row r="199" spans="1:7" ht="31.5" x14ac:dyDescent="0.25">
      <c r="A199" s="200"/>
      <c r="B199" s="201" t="s">
        <v>418</v>
      </c>
      <c r="C199" s="191"/>
      <c r="D199" s="190"/>
      <c r="E199" s="190"/>
      <c r="F199" s="190"/>
      <c r="G199" s="192">
        <v>32559.1</v>
      </c>
    </row>
    <row r="200" spans="1:7" ht="31.5" x14ac:dyDescent="0.25">
      <c r="A200" s="76"/>
      <c r="B200" s="6" t="s">
        <v>182</v>
      </c>
      <c r="C200" s="58">
        <v>90</v>
      </c>
      <c r="D200" s="12"/>
      <c r="E200" s="12"/>
      <c r="F200" s="12"/>
      <c r="G200" s="29">
        <v>1280.5999999999999</v>
      </c>
    </row>
    <row r="201" spans="1:7" ht="47.25" x14ac:dyDescent="0.25">
      <c r="A201" s="76"/>
      <c r="B201" s="6" t="s">
        <v>178</v>
      </c>
      <c r="C201" s="58" t="s">
        <v>179</v>
      </c>
      <c r="D201" s="14"/>
      <c r="E201" s="14"/>
      <c r="F201" s="14"/>
      <c r="G201" s="29">
        <v>471.8</v>
      </c>
    </row>
    <row r="202" spans="1:7" ht="110.25" x14ac:dyDescent="0.25">
      <c r="A202" s="76"/>
      <c r="B202" s="8" t="s">
        <v>180</v>
      </c>
      <c r="C202" s="45" t="s">
        <v>120</v>
      </c>
      <c r="D202" s="14" t="s">
        <v>46</v>
      </c>
      <c r="E202" s="14" t="s">
        <v>17</v>
      </c>
      <c r="F202" s="14" t="s">
        <v>42</v>
      </c>
      <c r="G202" s="55">
        <v>471.8</v>
      </c>
    </row>
    <row r="203" spans="1:7" ht="31.5" x14ac:dyDescent="0.25">
      <c r="A203" s="76"/>
      <c r="B203" s="6" t="s">
        <v>185</v>
      </c>
      <c r="C203" s="58" t="s">
        <v>184</v>
      </c>
      <c r="D203" s="14"/>
      <c r="E203" s="14"/>
      <c r="F203" s="14"/>
      <c r="G203" s="56">
        <v>173.8</v>
      </c>
    </row>
    <row r="204" spans="1:7" ht="126" x14ac:dyDescent="0.25">
      <c r="A204" s="76"/>
      <c r="B204" s="8" t="s">
        <v>503</v>
      </c>
      <c r="C204" s="5" t="s">
        <v>502</v>
      </c>
      <c r="D204" s="14" t="s">
        <v>46</v>
      </c>
      <c r="E204" s="14" t="s">
        <v>17</v>
      </c>
      <c r="F204" s="14" t="s">
        <v>32</v>
      </c>
      <c r="G204" s="56">
        <v>0</v>
      </c>
    </row>
    <row r="205" spans="1:7" ht="63" x14ac:dyDescent="0.25">
      <c r="A205" s="76"/>
      <c r="B205" s="8" t="s">
        <v>183</v>
      </c>
      <c r="C205" s="5" t="s">
        <v>110</v>
      </c>
      <c r="D205" s="14" t="s">
        <v>24</v>
      </c>
      <c r="E205" s="14" t="s">
        <v>17</v>
      </c>
      <c r="F205" s="14" t="s">
        <v>32</v>
      </c>
      <c r="G205" s="27">
        <v>173.8</v>
      </c>
    </row>
    <row r="206" spans="1:7" x14ac:dyDescent="0.25">
      <c r="A206" s="76"/>
      <c r="B206" s="8" t="s">
        <v>352</v>
      </c>
      <c r="C206" s="5" t="s">
        <v>110</v>
      </c>
      <c r="D206" s="14" t="s">
        <v>25</v>
      </c>
      <c r="E206" s="14" t="s">
        <v>17</v>
      </c>
      <c r="F206" s="14" t="s">
        <v>32</v>
      </c>
      <c r="G206" s="27"/>
    </row>
    <row r="207" spans="1:7" ht="27" customHeight="1" x14ac:dyDescent="0.25">
      <c r="A207" s="76"/>
      <c r="B207" s="8" t="s">
        <v>731</v>
      </c>
      <c r="C207" s="23" t="s">
        <v>186</v>
      </c>
      <c r="D207" s="14"/>
      <c r="E207" s="14"/>
      <c r="F207" s="14"/>
      <c r="G207" s="29">
        <v>635</v>
      </c>
    </row>
    <row r="208" spans="1:7" ht="126" x14ac:dyDescent="0.25">
      <c r="A208" s="76"/>
      <c r="B208" s="8" t="s">
        <v>187</v>
      </c>
      <c r="C208" s="5" t="s">
        <v>111</v>
      </c>
      <c r="D208" s="14" t="s">
        <v>46</v>
      </c>
      <c r="E208" s="14" t="s">
        <v>17</v>
      </c>
      <c r="F208" s="14" t="s">
        <v>55</v>
      </c>
      <c r="G208" s="55">
        <v>635</v>
      </c>
    </row>
    <row r="209" spans="1:7" ht="78.75" x14ac:dyDescent="0.25">
      <c r="A209" s="76"/>
      <c r="B209" s="8" t="s">
        <v>188</v>
      </c>
      <c r="C209" s="5" t="s">
        <v>189</v>
      </c>
      <c r="D209" s="14" t="s">
        <v>24</v>
      </c>
      <c r="E209" s="14" t="s">
        <v>17</v>
      </c>
      <c r="F209" s="14" t="s">
        <v>55</v>
      </c>
      <c r="G209" s="55">
        <v>0</v>
      </c>
    </row>
    <row r="210" spans="1:7" ht="31.5" x14ac:dyDescent="0.25">
      <c r="A210" s="76"/>
      <c r="B210" s="11" t="s">
        <v>130</v>
      </c>
      <c r="C210" s="46" t="s">
        <v>190</v>
      </c>
      <c r="D210" s="13"/>
      <c r="E210" s="12"/>
      <c r="F210" s="12"/>
      <c r="G210" s="28">
        <v>17559.599999999999</v>
      </c>
    </row>
    <row r="211" spans="1:7" ht="31.5" x14ac:dyDescent="0.25">
      <c r="A211" s="76"/>
      <c r="B211" s="6" t="s">
        <v>419</v>
      </c>
      <c r="C211" s="49" t="s">
        <v>191</v>
      </c>
      <c r="D211" s="15"/>
      <c r="E211" s="15"/>
      <c r="F211" s="15"/>
      <c r="G211" s="56">
        <v>339.3</v>
      </c>
    </row>
    <row r="212" spans="1:7" ht="110.25" x14ac:dyDescent="0.25">
      <c r="A212" s="76"/>
      <c r="B212" s="10" t="s">
        <v>192</v>
      </c>
      <c r="C212" s="48" t="s">
        <v>162</v>
      </c>
      <c r="D212" s="1" t="s">
        <v>46</v>
      </c>
      <c r="E212" s="1" t="s">
        <v>22</v>
      </c>
      <c r="F212" s="1" t="s">
        <v>21</v>
      </c>
      <c r="G212" s="55">
        <v>339.3</v>
      </c>
    </row>
    <row r="213" spans="1:7" ht="31.5" x14ac:dyDescent="0.25">
      <c r="A213" s="76"/>
      <c r="B213" s="6" t="s">
        <v>23</v>
      </c>
      <c r="C213" s="49" t="s">
        <v>193</v>
      </c>
      <c r="D213" s="16"/>
      <c r="E213" s="1"/>
      <c r="F213" s="1"/>
      <c r="G213" s="28">
        <v>14377.5</v>
      </c>
    </row>
    <row r="214" spans="1:7" ht="141.75" x14ac:dyDescent="0.25">
      <c r="A214" s="76"/>
      <c r="B214" s="10" t="s">
        <v>131</v>
      </c>
      <c r="C214" s="48" t="s">
        <v>95</v>
      </c>
      <c r="D214" s="1" t="s">
        <v>46</v>
      </c>
      <c r="E214" s="1" t="s">
        <v>22</v>
      </c>
      <c r="F214" s="1" t="s">
        <v>21</v>
      </c>
      <c r="G214" s="55">
        <v>6672.3</v>
      </c>
    </row>
    <row r="215" spans="1:7" ht="94.5" x14ac:dyDescent="0.25">
      <c r="A215" s="76"/>
      <c r="B215" s="10" t="s">
        <v>132</v>
      </c>
      <c r="C215" s="48" t="s">
        <v>97</v>
      </c>
      <c r="D215" s="1" t="s">
        <v>24</v>
      </c>
      <c r="E215" s="1" t="s">
        <v>22</v>
      </c>
      <c r="F215" s="1" t="s">
        <v>21</v>
      </c>
      <c r="G215" s="55">
        <v>2026.6</v>
      </c>
    </row>
    <row r="216" spans="1:7" ht="78.75" x14ac:dyDescent="0.25">
      <c r="A216" s="76"/>
      <c r="B216" s="10" t="s">
        <v>194</v>
      </c>
      <c r="C216" s="48" t="s">
        <v>97</v>
      </c>
      <c r="D216" s="1" t="s">
        <v>25</v>
      </c>
      <c r="E216" s="1" t="s">
        <v>22</v>
      </c>
      <c r="F216" s="1" t="s">
        <v>21</v>
      </c>
      <c r="G216" s="55">
        <v>68</v>
      </c>
    </row>
    <row r="217" spans="1:7" ht="126" x14ac:dyDescent="0.25">
      <c r="A217" s="76"/>
      <c r="B217" s="8" t="s">
        <v>210</v>
      </c>
      <c r="C217" s="48" t="s">
        <v>95</v>
      </c>
      <c r="D217" s="1" t="s">
        <v>46</v>
      </c>
      <c r="E217" s="14" t="s">
        <v>17</v>
      </c>
      <c r="F217" s="14" t="s">
        <v>29</v>
      </c>
      <c r="G217" s="55">
        <v>1942.1</v>
      </c>
    </row>
    <row r="218" spans="1:7" ht="94.5" x14ac:dyDescent="0.25">
      <c r="A218" s="76"/>
      <c r="B218" s="8" t="s">
        <v>133</v>
      </c>
      <c r="C218" s="48" t="s">
        <v>97</v>
      </c>
      <c r="D218" s="1" t="s">
        <v>24</v>
      </c>
      <c r="E218" s="14" t="s">
        <v>17</v>
      </c>
      <c r="F218" s="14" t="s">
        <v>29</v>
      </c>
      <c r="G218" s="55">
        <v>33.6</v>
      </c>
    </row>
    <row r="219" spans="1:7" ht="126" x14ac:dyDescent="0.25">
      <c r="A219" s="76"/>
      <c r="B219" s="10" t="s">
        <v>216</v>
      </c>
      <c r="C219" s="48" t="s">
        <v>95</v>
      </c>
      <c r="D219" s="1" t="s">
        <v>46</v>
      </c>
      <c r="E219" s="14" t="s">
        <v>32</v>
      </c>
      <c r="F219" s="14" t="s">
        <v>33</v>
      </c>
      <c r="G219" s="55">
        <v>1597.9</v>
      </c>
    </row>
    <row r="220" spans="1:7" ht="94.5" x14ac:dyDescent="0.25">
      <c r="A220" s="76"/>
      <c r="B220" s="10" t="s">
        <v>218</v>
      </c>
      <c r="C220" s="48" t="s">
        <v>97</v>
      </c>
      <c r="D220" s="14" t="s">
        <v>24</v>
      </c>
      <c r="E220" s="14" t="s">
        <v>32</v>
      </c>
      <c r="F220" s="14" t="s">
        <v>33</v>
      </c>
      <c r="G220" s="27">
        <v>30</v>
      </c>
    </row>
    <row r="221" spans="1:7" ht="126" x14ac:dyDescent="0.25">
      <c r="A221" s="76"/>
      <c r="B221" s="10" t="s">
        <v>215</v>
      </c>
      <c r="C221" s="48" t="s">
        <v>95</v>
      </c>
      <c r="D221" s="14" t="s">
        <v>46</v>
      </c>
      <c r="E221" s="14" t="s">
        <v>21</v>
      </c>
      <c r="F221" s="14" t="s">
        <v>36</v>
      </c>
      <c r="G221" s="55">
        <v>1266.5999999999999</v>
      </c>
    </row>
    <row r="222" spans="1:7" ht="78.75" x14ac:dyDescent="0.25">
      <c r="A222" s="76"/>
      <c r="B222" s="10" t="s">
        <v>217</v>
      </c>
      <c r="C222" s="48" t="s">
        <v>97</v>
      </c>
      <c r="D222" s="1" t="s">
        <v>24</v>
      </c>
      <c r="E222" s="14" t="s">
        <v>21</v>
      </c>
      <c r="F222" s="14" t="s">
        <v>36</v>
      </c>
      <c r="G222" s="55">
        <v>90.9</v>
      </c>
    </row>
    <row r="223" spans="1:7" ht="126" x14ac:dyDescent="0.25">
      <c r="A223" s="76"/>
      <c r="B223" s="8" t="s">
        <v>226</v>
      </c>
      <c r="C223" s="48" t="s">
        <v>95</v>
      </c>
      <c r="D223" s="14" t="s">
        <v>46</v>
      </c>
      <c r="E223" s="14" t="s">
        <v>27</v>
      </c>
      <c r="F223" s="14" t="s">
        <v>36</v>
      </c>
      <c r="G223" s="55">
        <v>616.20000000000005</v>
      </c>
    </row>
    <row r="224" spans="1:7" x14ac:dyDescent="0.25">
      <c r="A224" s="76"/>
      <c r="B224" s="8" t="s">
        <v>30</v>
      </c>
      <c r="C224" s="48" t="s">
        <v>97</v>
      </c>
      <c r="D224" s="14" t="s">
        <v>24</v>
      </c>
      <c r="E224" s="14" t="s">
        <v>27</v>
      </c>
      <c r="F224" s="14" t="s">
        <v>36</v>
      </c>
      <c r="G224" s="55">
        <v>33.299999999999997</v>
      </c>
    </row>
    <row r="225" spans="1:7" ht="63" x14ac:dyDescent="0.25">
      <c r="A225" s="76"/>
      <c r="B225" s="6" t="s">
        <v>135</v>
      </c>
      <c r="C225" s="49" t="s">
        <v>207</v>
      </c>
      <c r="D225" s="1"/>
      <c r="E225" s="14"/>
      <c r="F225" s="14"/>
      <c r="G225" s="29">
        <v>2842.8</v>
      </c>
    </row>
    <row r="226" spans="1:7" ht="78.75" x14ac:dyDescent="0.25">
      <c r="A226" s="76"/>
      <c r="B226" s="10" t="s">
        <v>134</v>
      </c>
      <c r="C226" s="48" t="s">
        <v>96</v>
      </c>
      <c r="D226" s="1" t="s">
        <v>38</v>
      </c>
      <c r="E226" s="14" t="s">
        <v>17</v>
      </c>
      <c r="F226" s="14" t="s">
        <v>29</v>
      </c>
      <c r="G226" s="27">
        <v>2842.8</v>
      </c>
    </row>
    <row r="227" spans="1:7" ht="28.5" x14ac:dyDescent="0.25">
      <c r="A227" s="76"/>
      <c r="B227" s="80" t="s">
        <v>201</v>
      </c>
      <c r="C227" s="49" t="s">
        <v>199</v>
      </c>
      <c r="D227" s="12"/>
      <c r="E227" s="15"/>
      <c r="F227" s="15"/>
      <c r="G227" s="56">
        <v>13718.900000000001</v>
      </c>
    </row>
    <row r="228" spans="1:7" x14ac:dyDescent="0.25">
      <c r="A228" s="76"/>
      <c r="B228" s="11" t="s">
        <v>177</v>
      </c>
      <c r="C228" s="49" t="s">
        <v>200</v>
      </c>
      <c r="D228" s="12"/>
      <c r="E228" s="15"/>
      <c r="F228" s="15"/>
      <c r="G228" s="56">
        <v>13718.900000000001</v>
      </c>
    </row>
    <row r="229" spans="1:7" ht="31.5" x14ac:dyDescent="0.25">
      <c r="A229" s="76"/>
      <c r="B229" s="10" t="s">
        <v>714</v>
      </c>
      <c r="C229" s="48" t="s">
        <v>715</v>
      </c>
      <c r="D229" s="14" t="s">
        <v>19</v>
      </c>
      <c r="E229" s="1" t="s">
        <v>17</v>
      </c>
      <c r="F229" s="1" t="s">
        <v>21</v>
      </c>
      <c r="G229" s="55">
        <v>1219.7</v>
      </c>
    </row>
    <row r="230" spans="1:7" ht="78.75" x14ac:dyDescent="0.25">
      <c r="A230" s="76"/>
      <c r="B230" s="203" t="s">
        <v>105</v>
      </c>
      <c r="C230" s="48" t="s">
        <v>715</v>
      </c>
      <c r="D230" s="14" t="s">
        <v>46</v>
      </c>
      <c r="E230" s="1" t="s">
        <v>17</v>
      </c>
      <c r="F230" s="1" t="s">
        <v>21</v>
      </c>
      <c r="G230" s="202">
        <v>1219.7</v>
      </c>
    </row>
    <row r="231" spans="1:7" ht="47.25" x14ac:dyDescent="0.25">
      <c r="A231" s="76"/>
      <c r="B231" s="8" t="s">
        <v>94</v>
      </c>
      <c r="C231" s="48" t="s">
        <v>116</v>
      </c>
      <c r="D231" s="14" t="s">
        <v>25</v>
      </c>
      <c r="E231" s="1" t="s">
        <v>17</v>
      </c>
      <c r="F231" s="1" t="s">
        <v>27</v>
      </c>
      <c r="G231" s="27">
        <v>0</v>
      </c>
    </row>
    <row r="232" spans="1:7" x14ac:dyDescent="0.25">
      <c r="A232" s="76"/>
      <c r="B232" s="10" t="s">
        <v>434</v>
      </c>
      <c r="C232" s="48" t="s">
        <v>435</v>
      </c>
      <c r="D232" s="1" t="s">
        <v>422</v>
      </c>
      <c r="E232" s="1" t="s">
        <v>17</v>
      </c>
      <c r="F232" s="1" t="s">
        <v>36</v>
      </c>
      <c r="G232" s="55">
        <v>0</v>
      </c>
    </row>
    <row r="233" spans="1:7" ht="173.25" x14ac:dyDescent="0.25">
      <c r="A233" s="76"/>
      <c r="B233" s="10" t="s">
        <v>727</v>
      </c>
      <c r="C233" s="48" t="s">
        <v>160</v>
      </c>
      <c r="D233" s="14" t="s">
        <v>19</v>
      </c>
      <c r="E233" s="14" t="s">
        <v>17</v>
      </c>
      <c r="F233" s="14" t="s">
        <v>29</v>
      </c>
      <c r="G233" s="27">
        <v>173.5</v>
      </c>
    </row>
    <row r="234" spans="1:7" ht="78.75" x14ac:dyDescent="0.25">
      <c r="A234" s="76"/>
      <c r="B234" s="8" t="s">
        <v>105</v>
      </c>
      <c r="C234" s="48" t="s">
        <v>160</v>
      </c>
      <c r="D234" s="14" t="s">
        <v>46</v>
      </c>
      <c r="E234" s="14" t="s">
        <v>17</v>
      </c>
      <c r="F234" s="14" t="s">
        <v>29</v>
      </c>
      <c r="G234" s="226">
        <v>153.5</v>
      </c>
    </row>
    <row r="235" spans="1:7" x14ac:dyDescent="0.25">
      <c r="A235" s="76"/>
      <c r="B235" s="8" t="s">
        <v>30</v>
      </c>
      <c r="C235" s="48" t="s">
        <v>160</v>
      </c>
      <c r="D235" s="14" t="s">
        <v>24</v>
      </c>
      <c r="E235" s="14" t="s">
        <v>17</v>
      </c>
      <c r="F235" s="14" t="s">
        <v>29</v>
      </c>
      <c r="G235" s="226">
        <v>20</v>
      </c>
    </row>
    <row r="236" spans="1:7" ht="141.75" x14ac:dyDescent="0.25">
      <c r="A236" s="76"/>
      <c r="B236" s="10" t="s">
        <v>728</v>
      </c>
      <c r="C236" s="48" t="s">
        <v>158</v>
      </c>
      <c r="D236" s="14" t="s">
        <v>19</v>
      </c>
      <c r="E236" s="14" t="s">
        <v>17</v>
      </c>
      <c r="F236" s="14" t="s">
        <v>29</v>
      </c>
      <c r="G236" s="27">
        <v>250</v>
      </c>
    </row>
    <row r="237" spans="1:7" ht="78.75" x14ac:dyDescent="0.25">
      <c r="A237" s="76"/>
      <c r="B237" s="8" t="s">
        <v>105</v>
      </c>
      <c r="C237" s="48" t="s">
        <v>158</v>
      </c>
      <c r="D237" s="14" t="s">
        <v>46</v>
      </c>
      <c r="E237" s="14" t="s">
        <v>17</v>
      </c>
      <c r="F237" s="14" t="s">
        <v>29</v>
      </c>
      <c r="G237" s="84">
        <v>250</v>
      </c>
    </row>
    <row r="238" spans="1:7" x14ac:dyDescent="0.25">
      <c r="A238" s="76"/>
      <c r="B238" s="8" t="s">
        <v>30</v>
      </c>
      <c r="C238" s="48" t="s">
        <v>158</v>
      </c>
      <c r="D238" s="14" t="s">
        <v>24</v>
      </c>
      <c r="E238" s="14" t="s">
        <v>17</v>
      </c>
      <c r="F238" s="14" t="s">
        <v>29</v>
      </c>
      <c r="G238" s="27">
        <v>0</v>
      </c>
    </row>
    <row r="239" spans="1:7" ht="173.25" x14ac:dyDescent="0.25">
      <c r="A239" s="76"/>
      <c r="B239" s="8" t="s">
        <v>729</v>
      </c>
      <c r="C239" s="48" t="s">
        <v>159</v>
      </c>
      <c r="D239" s="14" t="s">
        <v>19</v>
      </c>
      <c r="E239" s="14" t="s">
        <v>17</v>
      </c>
      <c r="F239" s="14" t="s">
        <v>29</v>
      </c>
      <c r="G239" s="84">
        <v>492.59999999999997</v>
      </c>
    </row>
    <row r="240" spans="1:7" ht="78.75" x14ac:dyDescent="0.25">
      <c r="A240" s="76"/>
      <c r="B240" s="8" t="s">
        <v>105</v>
      </c>
      <c r="C240" s="48" t="s">
        <v>159</v>
      </c>
      <c r="D240" s="14" t="s">
        <v>46</v>
      </c>
      <c r="E240" s="14" t="s">
        <v>17</v>
      </c>
      <c r="F240" s="14" t="s">
        <v>29</v>
      </c>
      <c r="G240" s="84">
        <v>479.9</v>
      </c>
    </row>
    <row r="241" spans="1:7" x14ac:dyDescent="0.25">
      <c r="A241" s="76"/>
      <c r="B241" s="8" t="s">
        <v>30</v>
      </c>
      <c r="C241" s="48" t="s">
        <v>159</v>
      </c>
      <c r="D241" s="14" t="s">
        <v>24</v>
      </c>
      <c r="E241" s="14" t="s">
        <v>17</v>
      </c>
      <c r="F241" s="14" t="s">
        <v>29</v>
      </c>
      <c r="G241" s="27">
        <v>12.7</v>
      </c>
    </row>
    <row r="242" spans="1:7" ht="63" x14ac:dyDescent="0.25">
      <c r="A242" s="76"/>
      <c r="B242" s="10" t="s">
        <v>301</v>
      </c>
      <c r="C242" s="50" t="s">
        <v>100</v>
      </c>
      <c r="D242" s="1" t="s">
        <v>41</v>
      </c>
      <c r="E242" s="1" t="s">
        <v>40</v>
      </c>
      <c r="F242" s="16" t="s">
        <v>17</v>
      </c>
      <c r="G242" s="55">
        <v>1773</v>
      </c>
    </row>
    <row r="243" spans="1:7" ht="63" x14ac:dyDescent="0.25">
      <c r="A243" s="76"/>
      <c r="B243" s="8" t="s">
        <v>302</v>
      </c>
      <c r="C243" s="48" t="s">
        <v>101</v>
      </c>
      <c r="D243" s="1" t="s">
        <v>24</v>
      </c>
      <c r="E243" s="14" t="s">
        <v>40</v>
      </c>
      <c r="F243" s="14" t="s">
        <v>32</v>
      </c>
      <c r="G243" s="55">
        <v>58.3</v>
      </c>
    </row>
    <row r="244" spans="1:7" ht="63" x14ac:dyDescent="0.25">
      <c r="A244" s="76"/>
      <c r="B244" s="10" t="s">
        <v>303</v>
      </c>
      <c r="C244" s="48" t="s">
        <v>101</v>
      </c>
      <c r="D244" s="1" t="s">
        <v>41</v>
      </c>
      <c r="E244" s="14" t="s">
        <v>40</v>
      </c>
      <c r="F244" s="14" t="s">
        <v>32</v>
      </c>
      <c r="G244" s="55">
        <v>7518.7</v>
      </c>
    </row>
    <row r="245" spans="1:7" ht="47.25" x14ac:dyDescent="0.25">
      <c r="A245" s="76"/>
      <c r="B245" s="10" t="s">
        <v>700</v>
      </c>
      <c r="C245" s="48" t="s">
        <v>701</v>
      </c>
      <c r="D245" s="1" t="s">
        <v>41</v>
      </c>
      <c r="E245" s="14" t="s">
        <v>40</v>
      </c>
      <c r="F245" s="14" t="s">
        <v>32</v>
      </c>
      <c r="G245" s="55">
        <v>2000</v>
      </c>
    </row>
    <row r="246" spans="1:7" ht="180" x14ac:dyDescent="0.25">
      <c r="A246" s="76"/>
      <c r="B246" s="204" t="s">
        <v>420</v>
      </c>
      <c r="C246" s="14" t="s">
        <v>152</v>
      </c>
      <c r="D246" s="16" t="s">
        <v>46</v>
      </c>
      <c r="E246" s="16" t="s">
        <v>26</v>
      </c>
      <c r="F246" s="16" t="s">
        <v>33</v>
      </c>
      <c r="G246" s="30">
        <v>233.1</v>
      </c>
    </row>
    <row r="247" spans="1:7" ht="135" x14ac:dyDescent="0.25">
      <c r="A247" s="76"/>
      <c r="B247" s="79" t="s">
        <v>421</v>
      </c>
      <c r="C247" s="47" t="s">
        <v>152</v>
      </c>
      <c r="D247" s="16" t="s">
        <v>24</v>
      </c>
      <c r="E247" s="16" t="s">
        <v>26</v>
      </c>
      <c r="F247" s="16" t="s">
        <v>33</v>
      </c>
      <c r="G247" s="30">
        <v>0</v>
      </c>
    </row>
    <row r="248" spans="1:7" x14ac:dyDescent="0.25">
      <c r="A248" s="9"/>
      <c r="B248" s="9"/>
      <c r="C248" s="52"/>
      <c r="D248" s="74"/>
      <c r="E248" s="74"/>
      <c r="F248" s="74"/>
      <c r="G248" s="35"/>
    </row>
    <row r="249" spans="1:7" ht="18.75" x14ac:dyDescent="0.3">
      <c r="A249" s="98" t="s">
        <v>658</v>
      </c>
      <c r="B249" s="98"/>
      <c r="C249" s="157"/>
      <c r="D249" s="98"/>
      <c r="E249" s="98"/>
      <c r="F249" s="243" t="s">
        <v>740</v>
      </c>
      <c r="G249" s="243"/>
    </row>
    <row r="250" spans="1:7" ht="18.75" x14ac:dyDescent="0.3">
      <c r="A250" s="98" t="s">
        <v>741</v>
      </c>
      <c r="B250" s="98"/>
      <c r="C250" s="157"/>
      <c r="D250" s="98"/>
      <c r="E250" s="98"/>
      <c r="F250" s="98"/>
      <c r="G250" s="98"/>
    </row>
    <row r="251" spans="1:7" x14ac:dyDescent="0.25">
      <c r="A251" s="9"/>
      <c r="B251" s="9"/>
      <c r="C251" s="52"/>
      <c r="D251" s="74"/>
      <c r="E251" s="74"/>
      <c r="F251" s="74"/>
      <c r="G251" s="35"/>
    </row>
    <row r="252" spans="1:7" x14ac:dyDescent="0.25">
      <c r="A252" s="9"/>
      <c r="B252" s="9"/>
      <c r="C252" s="52"/>
      <c r="D252" s="74"/>
      <c r="E252" s="74"/>
      <c r="F252" s="74"/>
      <c r="G252" s="35"/>
    </row>
    <row r="253" spans="1:7" x14ac:dyDescent="0.25">
      <c r="A253" s="9"/>
      <c r="B253" s="9"/>
      <c r="C253" s="52"/>
      <c r="D253" s="74"/>
      <c r="E253" s="74"/>
      <c r="F253" s="74"/>
      <c r="G253" s="35"/>
    </row>
    <row r="254" spans="1:7" x14ac:dyDescent="0.25">
      <c r="A254" s="9"/>
      <c r="B254" s="9"/>
      <c r="C254" s="52"/>
      <c r="D254" s="74"/>
      <c r="E254" s="74"/>
      <c r="F254" s="74"/>
      <c r="G254" s="35"/>
    </row>
    <row r="255" spans="1:7" x14ac:dyDescent="0.25">
      <c r="A255" s="9"/>
      <c r="B255" s="9"/>
      <c r="C255" s="52"/>
      <c r="D255" s="74"/>
      <c r="E255" s="74"/>
      <c r="F255" s="74"/>
      <c r="G255" s="35"/>
    </row>
    <row r="256" spans="1:7" x14ac:dyDescent="0.25">
      <c r="A256" s="9"/>
      <c r="B256" s="9"/>
      <c r="C256" s="52"/>
      <c r="D256" s="74"/>
      <c r="E256" s="74"/>
      <c r="F256" s="74"/>
      <c r="G256" s="35"/>
    </row>
    <row r="257" spans="1:7" x14ac:dyDescent="0.25">
      <c r="A257" s="9"/>
      <c r="B257" s="9"/>
      <c r="C257" s="52"/>
      <c r="D257" s="74"/>
      <c r="E257" s="74"/>
      <c r="F257" s="74"/>
      <c r="G257" s="35"/>
    </row>
    <row r="258" spans="1:7" x14ac:dyDescent="0.25">
      <c r="A258" s="9"/>
      <c r="B258" s="9"/>
      <c r="C258" s="52"/>
      <c r="D258" s="74"/>
      <c r="E258" s="74"/>
      <c r="F258" s="74"/>
      <c r="G258" s="35"/>
    </row>
    <row r="259" spans="1:7" x14ac:dyDescent="0.25">
      <c r="A259" s="9"/>
      <c r="B259" s="9"/>
      <c r="C259" s="52"/>
      <c r="D259" s="74"/>
      <c r="E259" s="74"/>
      <c r="F259" s="74"/>
      <c r="G259" s="35"/>
    </row>
    <row r="260" spans="1:7" x14ac:dyDescent="0.25">
      <c r="A260" s="9"/>
      <c r="B260" s="9"/>
      <c r="C260" s="52"/>
      <c r="D260" s="74"/>
      <c r="E260" s="74"/>
      <c r="F260" s="74"/>
      <c r="G260" s="35"/>
    </row>
    <row r="261" spans="1:7" x14ac:dyDescent="0.25">
      <c r="A261" s="9"/>
      <c r="B261" s="9"/>
      <c r="C261" s="52"/>
      <c r="D261" s="74"/>
      <c r="E261" s="74"/>
      <c r="F261" s="74"/>
      <c r="G261" s="35"/>
    </row>
    <row r="262" spans="1:7" x14ac:dyDescent="0.25">
      <c r="A262" s="9"/>
      <c r="B262" s="9"/>
      <c r="C262" s="52"/>
      <c r="D262" s="74"/>
      <c r="E262" s="74"/>
      <c r="F262" s="74"/>
      <c r="G262" s="35"/>
    </row>
    <row r="263" spans="1:7" x14ac:dyDescent="0.25">
      <c r="A263" s="9"/>
      <c r="B263" s="9"/>
      <c r="C263" s="52"/>
      <c r="D263" s="74"/>
      <c r="E263" s="74"/>
      <c r="F263" s="74"/>
      <c r="G263" s="35"/>
    </row>
    <row r="264" spans="1:7" x14ac:dyDescent="0.25">
      <c r="A264" s="9"/>
      <c r="B264" s="9"/>
      <c r="C264" s="52"/>
      <c r="D264" s="74"/>
      <c r="E264" s="74"/>
      <c r="F264" s="74"/>
      <c r="G264" s="35"/>
    </row>
    <row r="265" spans="1:7" x14ac:dyDescent="0.25">
      <c r="A265" s="9"/>
      <c r="B265" s="9"/>
      <c r="C265" s="52"/>
      <c r="D265" s="74"/>
      <c r="E265" s="74"/>
      <c r="F265" s="74"/>
      <c r="G265" s="35"/>
    </row>
    <row r="266" spans="1:7" x14ac:dyDescent="0.25">
      <c r="A266" s="9"/>
      <c r="B266" s="9"/>
      <c r="C266" s="52"/>
      <c r="D266" s="74"/>
      <c r="E266" s="74"/>
      <c r="F266" s="74"/>
      <c r="G266" s="35"/>
    </row>
    <row r="267" spans="1:7" x14ac:dyDescent="0.25">
      <c r="A267" s="9"/>
      <c r="B267" s="9"/>
      <c r="C267" s="52"/>
      <c r="D267" s="74"/>
      <c r="E267" s="74"/>
      <c r="F267" s="74"/>
      <c r="G267" s="35"/>
    </row>
    <row r="268" spans="1:7" x14ac:dyDescent="0.25">
      <c r="A268" s="9"/>
      <c r="B268" s="9"/>
      <c r="C268" s="52"/>
      <c r="D268" s="74"/>
      <c r="E268" s="74"/>
      <c r="F268" s="74"/>
      <c r="G268" s="35"/>
    </row>
    <row r="269" spans="1:7" x14ac:dyDescent="0.25">
      <c r="A269" s="9"/>
      <c r="B269" s="9"/>
      <c r="C269" s="52"/>
      <c r="D269" s="74"/>
      <c r="E269" s="74"/>
      <c r="F269" s="74"/>
      <c r="G269" s="35"/>
    </row>
    <row r="270" spans="1:7" x14ac:dyDescent="0.25">
      <c r="A270" s="9"/>
      <c r="B270" s="9"/>
      <c r="C270" s="52"/>
      <c r="D270" s="74"/>
      <c r="E270" s="74"/>
      <c r="F270" s="74"/>
      <c r="G270" s="35"/>
    </row>
    <row r="271" spans="1:7" x14ac:dyDescent="0.25">
      <c r="A271" s="9"/>
      <c r="B271" s="9"/>
      <c r="C271" s="52"/>
      <c r="D271" s="74"/>
      <c r="E271" s="74"/>
      <c r="F271" s="74"/>
      <c r="G271" s="35"/>
    </row>
    <row r="272" spans="1:7" x14ac:dyDescent="0.25">
      <c r="A272" s="9"/>
      <c r="B272" s="9"/>
      <c r="C272" s="52"/>
      <c r="D272" s="74"/>
      <c r="E272" s="74"/>
      <c r="F272" s="74"/>
      <c r="G272" s="35"/>
    </row>
    <row r="273" spans="1:7" x14ac:dyDescent="0.25">
      <c r="A273" s="9"/>
      <c r="B273" s="9"/>
      <c r="C273" s="52"/>
      <c r="D273" s="74"/>
      <c r="E273" s="74"/>
      <c r="F273" s="74"/>
      <c r="G273" s="35"/>
    </row>
    <row r="274" spans="1:7" x14ac:dyDescent="0.25">
      <c r="A274" s="9"/>
      <c r="B274" s="9"/>
      <c r="C274" s="52"/>
      <c r="D274" s="74"/>
      <c r="E274" s="74"/>
      <c r="F274" s="74"/>
      <c r="G274" s="35"/>
    </row>
    <row r="275" spans="1:7" x14ac:dyDescent="0.25">
      <c r="A275" s="9"/>
      <c r="B275" s="9"/>
      <c r="C275" s="52"/>
      <c r="D275" s="74"/>
      <c r="E275" s="74"/>
      <c r="F275" s="74"/>
      <c r="G275" s="35"/>
    </row>
    <row r="276" spans="1:7" x14ac:dyDescent="0.25">
      <c r="A276" s="9"/>
      <c r="B276" s="9"/>
      <c r="C276" s="52"/>
      <c r="D276" s="74"/>
      <c r="E276" s="74"/>
      <c r="F276" s="74"/>
      <c r="G276" s="35"/>
    </row>
    <row r="277" spans="1:7" x14ac:dyDescent="0.25">
      <c r="A277" s="9"/>
      <c r="B277" s="9"/>
      <c r="C277" s="52"/>
      <c r="D277" s="74"/>
      <c r="E277" s="74"/>
      <c r="F277" s="74"/>
      <c r="G277" s="35"/>
    </row>
    <row r="278" spans="1:7" x14ac:dyDescent="0.25">
      <c r="A278" s="9"/>
      <c r="B278" s="9"/>
      <c r="C278" s="52"/>
      <c r="D278" s="74"/>
      <c r="E278" s="74"/>
      <c r="F278" s="74"/>
      <c r="G278" s="35"/>
    </row>
    <row r="279" spans="1:7" x14ac:dyDescent="0.25">
      <c r="A279" s="9"/>
      <c r="B279" s="9"/>
      <c r="C279" s="52"/>
      <c r="D279" s="74"/>
      <c r="E279" s="74"/>
      <c r="F279" s="74"/>
      <c r="G279" s="35"/>
    </row>
    <row r="280" spans="1:7" x14ac:dyDescent="0.25">
      <c r="A280" s="9"/>
      <c r="B280" s="9"/>
      <c r="C280" s="52"/>
      <c r="D280" s="74"/>
      <c r="E280" s="74"/>
      <c r="F280" s="74"/>
      <c r="G280" s="35"/>
    </row>
    <row r="281" spans="1:7" x14ac:dyDescent="0.25">
      <c r="A281" s="9"/>
      <c r="B281" s="9"/>
      <c r="C281" s="52"/>
      <c r="D281" s="74"/>
      <c r="E281" s="74"/>
      <c r="F281" s="74"/>
      <c r="G281" s="35"/>
    </row>
    <row r="282" spans="1:7" x14ac:dyDescent="0.25">
      <c r="A282" s="9"/>
      <c r="B282" s="9"/>
      <c r="C282" s="52"/>
      <c r="D282" s="74"/>
      <c r="E282" s="74"/>
      <c r="F282" s="74"/>
      <c r="G282" s="35"/>
    </row>
    <row r="283" spans="1:7" x14ac:dyDescent="0.25">
      <c r="A283" s="9"/>
      <c r="B283" s="9"/>
      <c r="C283" s="52"/>
      <c r="D283" s="74"/>
      <c r="E283" s="74"/>
      <c r="F283" s="74"/>
      <c r="G283" s="35"/>
    </row>
    <row r="284" spans="1:7" x14ac:dyDescent="0.25">
      <c r="A284" s="9"/>
      <c r="B284" s="9"/>
      <c r="C284" s="52"/>
      <c r="D284" s="74"/>
      <c r="E284" s="74"/>
      <c r="F284" s="74"/>
      <c r="G284" s="35"/>
    </row>
    <row r="285" spans="1:7" x14ac:dyDescent="0.25">
      <c r="A285" s="9"/>
      <c r="B285" s="9"/>
      <c r="C285" s="52"/>
      <c r="D285" s="74"/>
      <c r="E285" s="74"/>
      <c r="F285" s="74"/>
      <c r="G285" s="35"/>
    </row>
    <row r="286" spans="1:7" x14ac:dyDescent="0.25">
      <c r="A286" s="9"/>
      <c r="B286" s="9"/>
      <c r="C286" s="52"/>
      <c r="D286" s="74"/>
      <c r="E286" s="74"/>
      <c r="F286" s="74"/>
      <c r="G286" s="35"/>
    </row>
    <row r="287" spans="1:7" x14ac:dyDescent="0.25">
      <c r="A287" s="9"/>
      <c r="B287" s="9"/>
      <c r="C287" s="52"/>
      <c r="D287" s="74"/>
      <c r="E287" s="74"/>
      <c r="F287" s="74"/>
      <c r="G287" s="35"/>
    </row>
    <row r="288" spans="1:7" x14ac:dyDescent="0.25">
      <c r="A288" s="9"/>
      <c r="B288" s="9"/>
      <c r="C288" s="52"/>
      <c r="D288" s="74"/>
      <c r="E288" s="74"/>
      <c r="F288" s="74"/>
      <c r="G288" s="35"/>
    </row>
    <row r="289" spans="1:7" x14ac:dyDescent="0.25">
      <c r="A289" s="9"/>
      <c r="B289" s="9"/>
      <c r="C289" s="52"/>
      <c r="D289" s="74"/>
      <c r="E289" s="74"/>
      <c r="F289" s="74"/>
      <c r="G289" s="35"/>
    </row>
    <row r="290" spans="1:7" x14ac:dyDescent="0.25">
      <c r="A290" s="9"/>
      <c r="B290" s="9"/>
      <c r="C290" s="52"/>
      <c r="D290" s="74"/>
      <c r="E290" s="74"/>
      <c r="F290" s="74"/>
      <c r="G290" s="35"/>
    </row>
    <row r="291" spans="1:7" x14ac:dyDescent="0.25">
      <c r="A291" s="9"/>
      <c r="B291" s="9"/>
      <c r="C291" s="52"/>
      <c r="D291" s="74"/>
      <c r="E291" s="74"/>
      <c r="F291" s="74"/>
      <c r="G291" s="35"/>
    </row>
    <row r="292" spans="1:7" x14ac:dyDescent="0.25">
      <c r="A292" s="9"/>
      <c r="B292" s="9"/>
      <c r="C292" s="52"/>
      <c r="D292" s="74"/>
      <c r="E292" s="74"/>
      <c r="F292" s="74"/>
      <c r="G292" s="35"/>
    </row>
    <row r="293" spans="1:7" x14ac:dyDescent="0.25">
      <c r="A293" s="9"/>
      <c r="B293" s="9"/>
      <c r="C293" s="52"/>
      <c r="D293" s="74"/>
      <c r="E293" s="74"/>
      <c r="F293" s="74"/>
      <c r="G293" s="35"/>
    </row>
    <row r="294" spans="1:7" x14ac:dyDescent="0.25">
      <c r="A294" s="9"/>
      <c r="B294" s="9"/>
      <c r="C294" s="52"/>
      <c r="D294" s="74"/>
      <c r="E294" s="74"/>
      <c r="F294" s="74"/>
      <c r="G294" s="35"/>
    </row>
    <row r="295" spans="1:7" x14ac:dyDescent="0.25">
      <c r="A295" s="9"/>
      <c r="B295" s="9"/>
      <c r="C295" s="52"/>
      <c r="D295" s="74"/>
      <c r="E295" s="74"/>
      <c r="F295" s="74"/>
      <c r="G295" s="35"/>
    </row>
    <row r="296" spans="1:7" x14ac:dyDescent="0.25">
      <c r="A296" s="9"/>
      <c r="B296" s="9"/>
      <c r="C296" s="52"/>
      <c r="D296" s="74"/>
      <c r="E296" s="74"/>
      <c r="F296" s="74"/>
      <c r="G296" s="35"/>
    </row>
    <row r="297" spans="1:7" x14ac:dyDescent="0.25">
      <c r="A297" s="9"/>
      <c r="B297" s="9"/>
      <c r="C297" s="52"/>
      <c r="D297" s="74"/>
      <c r="E297" s="74"/>
      <c r="F297" s="74"/>
      <c r="G297" s="35"/>
    </row>
    <row r="298" spans="1:7" x14ac:dyDescent="0.25">
      <c r="A298" s="9"/>
      <c r="B298" s="9"/>
      <c r="C298" s="52"/>
      <c r="D298" s="74"/>
      <c r="E298" s="74"/>
      <c r="F298" s="74"/>
      <c r="G298" s="35"/>
    </row>
    <row r="299" spans="1:7" x14ac:dyDescent="0.25">
      <c r="A299" s="9"/>
      <c r="B299" s="9"/>
      <c r="C299" s="52"/>
      <c r="D299" s="74"/>
      <c r="E299" s="74"/>
      <c r="F299" s="74"/>
      <c r="G299" s="35"/>
    </row>
    <row r="300" spans="1:7" x14ac:dyDescent="0.25">
      <c r="A300" s="9"/>
      <c r="B300" s="9"/>
      <c r="C300" s="52"/>
      <c r="D300" s="74"/>
      <c r="E300" s="74"/>
      <c r="F300" s="74"/>
      <c r="G300" s="35"/>
    </row>
    <row r="301" spans="1:7" x14ac:dyDescent="0.25">
      <c r="A301" s="9"/>
      <c r="B301" s="9"/>
      <c r="C301" s="52"/>
      <c r="D301" s="74"/>
      <c r="E301" s="74"/>
      <c r="F301" s="74"/>
      <c r="G301" s="35"/>
    </row>
    <row r="302" spans="1:7" x14ac:dyDescent="0.25">
      <c r="A302" s="9"/>
      <c r="B302" s="9"/>
      <c r="C302" s="52"/>
      <c r="D302" s="74"/>
      <c r="E302" s="74"/>
      <c r="F302" s="74"/>
      <c r="G302" s="35"/>
    </row>
    <row r="303" spans="1:7" x14ac:dyDescent="0.25">
      <c r="A303" s="9"/>
      <c r="B303" s="9"/>
      <c r="C303" s="52"/>
      <c r="D303" s="74"/>
      <c r="E303" s="74"/>
      <c r="F303" s="74"/>
      <c r="G303" s="35"/>
    </row>
    <row r="304" spans="1:7" x14ac:dyDescent="0.25">
      <c r="A304" s="9"/>
      <c r="B304" s="9"/>
      <c r="C304" s="52"/>
      <c r="D304" s="74"/>
      <c r="E304" s="74"/>
      <c r="F304" s="74"/>
      <c r="G304" s="35"/>
    </row>
    <row r="305" spans="1:7" x14ac:dyDescent="0.25">
      <c r="A305" s="9"/>
      <c r="B305" s="9"/>
      <c r="C305" s="52"/>
      <c r="D305" s="74"/>
      <c r="E305" s="74"/>
      <c r="F305" s="74"/>
      <c r="G305" s="35"/>
    </row>
    <row r="306" spans="1:7" x14ac:dyDescent="0.25">
      <c r="A306" s="9"/>
      <c r="B306" s="9"/>
      <c r="C306" s="52"/>
      <c r="D306" s="74"/>
      <c r="E306" s="74"/>
      <c r="F306" s="74"/>
      <c r="G306" s="35"/>
    </row>
    <row r="307" spans="1:7" x14ac:dyDescent="0.25">
      <c r="A307" s="9"/>
      <c r="B307" s="9"/>
      <c r="C307" s="52"/>
      <c r="D307" s="74"/>
      <c r="E307" s="74"/>
      <c r="F307" s="74"/>
      <c r="G307" s="35"/>
    </row>
    <row r="308" spans="1:7" x14ac:dyDescent="0.25">
      <c r="A308" s="9"/>
      <c r="B308" s="9"/>
      <c r="C308" s="52"/>
      <c r="D308" s="74"/>
      <c r="E308" s="74"/>
      <c r="F308" s="74"/>
      <c r="G308" s="35"/>
    </row>
    <row r="309" spans="1:7" x14ac:dyDescent="0.25">
      <c r="A309" s="9"/>
      <c r="B309" s="9"/>
      <c r="C309" s="52"/>
      <c r="D309" s="74"/>
      <c r="E309" s="74"/>
      <c r="F309" s="74"/>
      <c r="G309" s="35"/>
    </row>
    <row r="310" spans="1:7" x14ac:dyDescent="0.25">
      <c r="A310" s="9"/>
      <c r="B310" s="9"/>
      <c r="C310" s="52"/>
      <c r="D310" s="74"/>
      <c r="E310" s="74"/>
      <c r="F310" s="74"/>
      <c r="G310" s="35"/>
    </row>
    <row r="311" spans="1:7" x14ac:dyDescent="0.25">
      <c r="A311" s="9"/>
      <c r="B311" s="9"/>
      <c r="C311" s="52"/>
      <c r="D311" s="74"/>
      <c r="E311" s="74"/>
      <c r="F311" s="74"/>
      <c r="G311" s="35"/>
    </row>
    <row r="312" spans="1:7" x14ac:dyDescent="0.25">
      <c r="A312" s="9"/>
      <c r="B312" s="9"/>
      <c r="C312" s="52"/>
      <c r="D312" s="74"/>
      <c r="E312" s="74"/>
      <c r="F312" s="74"/>
      <c r="G312" s="35"/>
    </row>
    <row r="313" spans="1:7" x14ac:dyDescent="0.25">
      <c r="A313" s="9"/>
      <c r="B313" s="9"/>
      <c r="C313" s="52"/>
      <c r="D313" s="74"/>
      <c r="E313" s="74"/>
      <c r="F313" s="74"/>
      <c r="G313" s="35"/>
    </row>
    <row r="314" spans="1:7" x14ac:dyDescent="0.25">
      <c r="A314" s="9"/>
      <c r="B314" s="9"/>
      <c r="C314" s="52"/>
      <c r="D314" s="74"/>
      <c r="E314" s="74"/>
      <c r="F314" s="74"/>
      <c r="G314" s="35"/>
    </row>
    <row r="315" spans="1:7" x14ac:dyDescent="0.25">
      <c r="A315" s="9"/>
      <c r="B315" s="9"/>
      <c r="C315" s="52"/>
      <c r="D315" s="74"/>
      <c r="E315" s="74"/>
      <c r="F315" s="74"/>
      <c r="G315" s="35"/>
    </row>
    <row r="316" spans="1:7" x14ac:dyDescent="0.25">
      <c r="A316" s="9"/>
      <c r="B316" s="9"/>
      <c r="C316" s="52"/>
      <c r="D316" s="74"/>
      <c r="E316" s="74"/>
      <c r="F316" s="74"/>
      <c r="G316" s="35"/>
    </row>
    <row r="317" spans="1:7" x14ac:dyDescent="0.25">
      <c r="A317" s="9"/>
      <c r="B317" s="9"/>
      <c r="C317" s="52"/>
      <c r="D317" s="74"/>
      <c r="E317" s="74"/>
      <c r="F317" s="74"/>
      <c r="G317" s="35"/>
    </row>
    <row r="318" spans="1:7" x14ac:dyDescent="0.25">
      <c r="A318" s="9"/>
      <c r="B318" s="9"/>
      <c r="C318" s="52"/>
      <c r="D318" s="74"/>
      <c r="E318" s="74"/>
      <c r="F318" s="74"/>
      <c r="G318" s="35"/>
    </row>
    <row r="319" spans="1:7" x14ac:dyDescent="0.25">
      <c r="A319" s="9"/>
      <c r="B319" s="9"/>
      <c r="C319" s="52"/>
      <c r="D319" s="74"/>
      <c r="E319" s="74"/>
      <c r="F319" s="74"/>
      <c r="G319" s="35"/>
    </row>
    <row r="320" spans="1:7" x14ac:dyDescent="0.25">
      <c r="A320" s="9"/>
      <c r="B320" s="9"/>
      <c r="C320" s="52"/>
      <c r="D320" s="74"/>
      <c r="E320" s="74"/>
      <c r="F320" s="74"/>
      <c r="G320" s="35"/>
    </row>
    <row r="321" spans="1:7" x14ac:dyDescent="0.25">
      <c r="A321" s="9"/>
      <c r="B321" s="9"/>
      <c r="C321" s="52"/>
      <c r="D321" s="74"/>
      <c r="E321" s="74"/>
      <c r="F321" s="74"/>
      <c r="G321" s="35"/>
    </row>
    <row r="322" spans="1:7" x14ac:dyDescent="0.25">
      <c r="A322" s="9"/>
      <c r="B322" s="9"/>
      <c r="C322" s="52"/>
      <c r="D322" s="74"/>
      <c r="E322" s="74"/>
      <c r="F322" s="74"/>
      <c r="G322" s="35"/>
    </row>
    <row r="324" spans="1:7" x14ac:dyDescent="0.25">
      <c r="A324" s="9"/>
      <c r="B324" s="9"/>
      <c r="C324" s="52"/>
      <c r="D324" s="74"/>
      <c r="E324" s="74"/>
      <c r="F324" s="74"/>
      <c r="G324" s="35"/>
    </row>
  </sheetData>
  <mergeCells count="8">
    <mergeCell ref="A5:G5"/>
    <mergeCell ref="F249:G249"/>
    <mergeCell ref="F7:F8"/>
    <mergeCell ref="A7:A8"/>
    <mergeCell ref="B7:B8"/>
    <mergeCell ref="C7:C8"/>
    <mergeCell ref="D7:D8"/>
    <mergeCell ref="E7:E8"/>
  </mergeCells>
  <pageMargins left="0.39370078740157483" right="0.11811023622047245" top="0.35433070866141736" bottom="0.15748031496062992" header="0.31496062992125984" footer="0.31496062992125984"/>
  <pageSetup paperSize="9" scale="8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0"/>
  <sheetViews>
    <sheetView zoomScale="89" zoomScaleNormal="89" workbookViewId="0">
      <selection activeCell="D7" sqref="D7"/>
    </sheetView>
  </sheetViews>
  <sheetFormatPr defaultColWidth="9.140625" defaultRowHeight="18.75" x14ac:dyDescent="0.25"/>
  <cols>
    <col min="1" max="1" width="5.140625" style="42" customWidth="1"/>
    <col min="2" max="2" width="66" style="3" customWidth="1"/>
    <col min="3" max="3" width="24.5703125" style="108" customWidth="1"/>
    <col min="4" max="4" width="14" style="9" bestFit="1" customWidth="1"/>
    <col min="5" max="16384" width="9.140625" style="9"/>
  </cols>
  <sheetData>
    <row r="1" spans="1:7" ht="20.25" customHeight="1" x14ac:dyDescent="0.25">
      <c r="B1" s="247" t="s">
        <v>666</v>
      </c>
      <c r="C1" s="247"/>
      <c r="D1" s="40"/>
      <c r="E1" s="40"/>
      <c r="F1" s="54"/>
      <c r="G1" s="54"/>
    </row>
    <row r="2" spans="1:7" ht="15.75" customHeight="1" x14ac:dyDescent="0.25">
      <c r="B2" s="248" t="s">
        <v>749</v>
      </c>
      <c r="C2" s="248"/>
      <c r="D2" s="40"/>
      <c r="E2" s="40"/>
      <c r="F2" s="54"/>
      <c r="G2" s="54"/>
    </row>
    <row r="3" spans="1:7" ht="25.5" customHeight="1" x14ac:dyDescent="0.25">
      <c r="B3" s="249" t="s">
        <v>748</v>
      </c>
      <c r="C3" s="249"/>
      <c r="D3" s="87"/>
      <c r="E3" s="87"/>
      <c r="F3" s="54"/>
      <c r="G3" s="57"/>
    </row>
    <row r="4" spans="1:7" ht="9" customHeight="1" x14ac:dyDescent="0.25">
      <c r="B4" s="169"/>
      <c r="C4" s="169"/>
      <c r="D4" s="87"/>
      <c r="E4" s="87"/>
      <c r="F4" s="54"/>
      <c r="G4" s="57"/>
    </row>
    <row r="5" spans="1:7" s="7" customFormat="1" ht="15.75" x14ac:dyDescent="0.25">
      <c r="A5" s="250" t="s">
        <v>665</v>
      </c>
      <c r="B5" s="250"/>
      <c r="C5" s="250"/>
    </row>
    <row r="6" spans="1:7" s="7" customFormat="1" ht="19.5" customHeight="1" x14ac:dyDescent="0.25">
      <c r="A6" s="250" t="s">
        <v>733</v>
      </c>
      <c r="B6" s="250"/>
      <c r="C6" s="250"/>
    </row>
    <row r="7" spans="1:7" s="7" customFormat="1" ht="16.5" customHeight="1" x14ac:dyDescent="0.25">
      <c r="A7" s="121"/>
      <c r="B7" s="121"/>
      <c r="C7" s="121"/>
    </row>
    <row r="8" spans="1:7" ht="15.75" x14ac:dyDescent="0.25">
      <c r="A8" s="245" t="s">
        <v>396</v>
      </c>
      <c r="B8" s="245" t="s">
        <v>446</v>
      </c>
      <c r="C8" s="229" t="s">
        <v>734</v>
      </c>
    </row>
    <row r="9" spans="1:7" s="118" customFormat="1" ht="38.25" customHeight="1" x14ac:dyDescent="0.25">
      <c r="A9" s="246"/>
      <c r="B9" s="246"/>
      <c r="C9" s="230"/>
    </row>
    <row r="10" spans="1:7" s="118" customFormat="1" x14ac:dyDescent="0.25">
      <c r="A10" s="177">
        <v>1</v>
      </c>
      <c r="B10" s="170" t="s">
        <v>447</v>
      </c>
      <c r="C10" s="171">
        <v>838.8</v>
      </c>
    </row>
    <row r="11" spans="1:7" ht="47.25" x14ac:dyDescent="0.25">
      <c r="A11" s="177">
        <v>2</v>
      </c>
      <c r="B11" s="10" t="s">
        <v>457</v>
      </c>
      <c r="C11" s="171">
        <f>[1]ведом!H43</f>
        <v>492.59999999999997</v>
      </c>
    </row>
    <row r="12" spans="1:7" ht="47.25" x14ac:dyDescent="0.25">
      <c r="A12" s="177">
        <v>3</v>
      </c>
      <c r="B12" s="10" t="s">
        <v>458</v>
      </c>
      <c r="C12" s="171">
        <f>[1]ведом!H40</f>
        <v>250</v>
      </c>
    </row>
    <row r="13" spans="1:7" ht="47.25" x14ac:dyDescent="0.25">
      <c r="A13" s="177">
        <v>4</v>
      </c>
      <c r="B13" s="10" t="s">
        <v>478</v>
      </c>
      <c r="C13" s="171">
        <f>[1]ведом!H93</f>
        <v>173.5</v>
      </c>
    </row>
    <row r="14" spans="1:7" ht="63" x14ac:dyDescent="0.25">
      <c r="A14" s="177">
        <v>5</v>
      </c>
      <c r="B14" s="10" t="s">
        <v>708</v>
      </c>
      <c r="C14" s="171">
        <f>[1]ведом!H23</f>
        <v>0</v>
      </c>
    </row>
    <row r="15" spans="1:7" ht="31.5" x14ac:dyDescent="0.25">
      <c r="A15" s="177">
        <v>6</v>
      </c>
      <c r="B15" s="10" t="s">
        <v>448</v>
      </c>
      <c r="C15" s="171">
        <f>[1]ведом!H188</f>
        <v>110983.4</v>
      </c>
    </row>
    <row r="16" spans="1:7" ht="31.5" x14ac:dyDescent="0.25">
      <c r="A16" s="177">
        <v>7</v>
      </c>
      <c r="B16" s="10" t="s">
        <v>449</v>
      </c>
      <c r="C16" s="171">
        <f>[1]ведом!H177</f>
        <v>43061</v>
      </c>
    </row>
    <row r="17" spans="1:3" ht="47.25" x14ac:dyDescent="0.25">
      <c r="A17" s="177">
        <v>8</v>
      </c>
      <c r="B17" s="10" t="s">
        <v>455</v>
      </c>
      <c r="C17" s="171">
        <f>[1]ведом!H224</f>
        <v>233.1</v>
      </c>
    </row>
    <row r="18" spans="1:3" ht="47.25" x14ac:dyDescent="0.25">
      <c r="A18" s="177">
        <v>9</v>
      </c>
      <c r="B18" s="10" t="s">
        <v>480</v>
      </c>
      <c r="C18" s="171">
        <f>[1]ведом!H232</f>
        <v>837.3</v>
      </c>
    </row>
    <row r="19" spans="1:3" ht="78.75" x14ac:dyDescent="0.25">
      <c r="A19" s="177">
        <v>10</v>
      </c>
      <c r="B19" s="10" t="s">
        <v>479</v>
      </c>
      <c r="C19" s="171">
        <f>[1]ведом!H84+[1]ведом!H180+[1]ведом!H193+[1]ведом!H204</f>
        <v>5075.5999999999995</v>
      </c>
    </row>
    <row r="20" spans="1:3" ht="31.5" x14ac:dyDescent="0.25">
      <c r="A20" s="177">
        <v>11</v>
      </c>
      <c r="B20" s="10" t="s">
        <v>459</v>
      </c>
      <c r="C20" s="171">
        <f>[1]ведом!H234</f>
        <v>1771</v>
      </c>
    </row>
    <row r="21" spans="1:3" ht="31.5" x14ac:dyDescent="0.25">
      <c r="A21" s="177">
        <v>12</v>
      </c>
      <c r="B21" s="10" t="s">
        <v>707</v>
      </c>
      <c r="C21" s="171">
        <f>[1]ведом!H217</f>
        <v>315</v>
      </c>
    </row>
    <row r="22" spans="1:3" ht="47.25" x14ac:dyDescent="0.25">
      <c r="A22" s="177">
        <v>13</v>
      </c>
      <c r="B22" s="10" t="s">
        <v>456</v>
      </c>
      <c r="C22" s="171">
        <f>[1]ведом!H251</f>
        <v>1630.8999999999999</v>
      </c>
    </row>
    <row r="23" spans="1:3" ht="47.25" x14ac:dyDescent="0.25">
      <c r="A23" s="177">
        <v>14</v>
      </c>
      <c r="B23" s="10" t="s">
        <v>460</v>
      </c>
      <c r="C23" s="171">
        <f>[1]ведом!H244+[1]ведом!H245</f>
        <v>7577</v>
      </c>
    </row>
    <row r="24" spans="1:3" ht="47.25" x14ac:dyDescent="0.25">
      <c r="A24" s="177">
        <v>15</v>
      </c>
      <c r="B24" s="10" t="s">
        <v>453</v>
      </c>
      <c r="C24" s="171">
        <f>[1]ведом!H254</f>
        <v>5164.3</v>
      </c>
    </row>
    <row r="25" spans="1:3" ht="31.5" x14ac:dyDescent="0.25">
      <c r="A25" s="177">
        <v>16</v>
      </c>
      <c r="B25" s="10" t="s">
        <v>454</v>
      </c>
      <c r="C25" s="171">
        <f>[1]ведом!H279</f>
        <v>3061.7000000000003</v>
      </c>
    </row>
    <row r="26" spans="1:3" ht="47.25" x14ac:dyDescent="0.25">
      <c r="A26" s="177">
        <v>17</v>
      </c>
      <c r="B26" s="10" t="s">
        <v>450</v>
      </c>
      <c r="C26" s="171">
        <f>[1]ведом!H263</f>
        <v>2814</v>
      </c>
    </row>
    <row r="27" spans="1:3" ht="47.25" x14ac:dyDescent="0.25">
      <c r="A27" s="177">
        <v>18</v>
      </c>
      <c r="B27" s="10" t="s">
        <v>451</v>
      </c>
      <c r="C27" s="171">
        <f>[1]ведом!H257</f>
        <v>3762.1</v>
      </c>
    </row>
    <row r="28" spans="1:3" ht="31.5" x14ac:dyDescent="0.25">
      <c r="A28" s="177">
        <v>19</v>
      </c>
      <c r="B28" s="10" t="s">
        <v>452</v>
      </c>
      <c r="C28" s="171">
        <f>[1]ведом!H266</f>
        <v>1515.6</v>
      </c>
    </row>
    <row r="29" spans="1:3" ht="47.25" x14ac:dyDescent="0.25">
      <c r="A29" s="177">
        <v>20</v>
      </c>
      <c r="B29" s="181" t="s">
        <v>460</v>
      </c>
      <c r="C29" s="171">
        <f>[1]ведом!H304</f>
        <v>5616.8</v>
      </c>
    </row>
    <row r="30" spans="1:3" ht="31.5" x14ac:dyDescent="0.25">
      <c r="A30" s="177">
        <v>21</v>
      </c>
      <c r="B30" s="10" t="s">
        <v>461</v>
      </c>
      <c r="C30" s="171">
        <f>[1]ведом!H250</f>
        <v>88.9</v>
      </c>
    </row>
    <row r="31" spans="1:3" ht="63" x14ac:dyDescent="0.25">
      <c r="A31" s="177">
        <v>22</v>
      </c>
      <c r="B31" s="21" t="s">
        <v>462</v>
      </c>
      <c r="C31" s="171">
        <f>[1]ведом!H292</f>
        <v>25686.799999999999</v>
      </c>
    </row>
    <row r="32" spans="1:3" ht="47.25" x14ac:dyDescent="0.25">
      <c r="A32" s="177">
        <v>23</v>
      </c>
      <c r="B32" s="10" t="s">
        <v>477</v>
      </c>
      <c r="C32" s="171">
        <f>[1]ведом!H283</f>
        <v>11925.3</v>
      </c>
    </row>
    <row r="33" spans="1:3" ht="47.25" x14ac:dyDescent="0.25">
      <c r="A33" s="177">
        <v>24</v>
      </c>
      <c r="B33" s="10" t="s">
        <v>463</v>
      </c>
      <c r="C33" s="171">
        <f>[1]ведом!H286</f>
        <v>1592</v>
      </c>
    </row>
    <row r="34" spans="1:3" ht="31.5" x14ac:dyDescent="0.25">
      <c r="A34" s="177">
        <v>25</v>
      </c>
      <c r="B34" s="10" t="s">
        <v>475</v>
      </c>
      <c r="C34" s="171">
        <f>[1]ведом!H289</f>
        <v>555</v>
      </c>
    </row>
    <row r="35" spans="1:3" ht="31.5" x14ac:dyDescent="0.25">
      <c r="A35" s="177">
        <v>26</v>
      </c>
      <c r="B35" s="10" t="s">
        <v>476</v>
      </c>
      <c r="C35" s="171">
        <f>[1]ведом!H276</f>
        <v>875</v>
      </c>
    </row>
    <row r="36" spans="1:3" ht="31.5" x14ac:dyDescent="0.25">
      <c r="A36" s="177">
        <v>27</v>
      </c>
      <c r="B36" s="10" t="s">
        <v>474</v>
      </c>
      <c r="C36" s="171">
        <f>[1]ведом!H295</f>
        <v>75574.700000000012</v>
      </c>
    </row>
    <row r="37" spans="1:3" x14ac:dyDescent="0.3">
      <c r="A37" s="120"/>
      <c r="B37" s="11" t="s">
        <v>464</v>
      </c>
      <c r="C37" s="184">
        <f>SUM(C10:C36)</f>
        <v>311471.39999999997</v>
      </c>
    </row>
    <row r="39" spans="1:3" x14ac:dyDescent="0.3">
      <c r="A39" s="118" t="s">
        <v>658</v>
      </c>
      <c r="B39" s="118"/>
      <c r="C39" s="98"/>
    </row>
    <row r="40" spans="1:3" x14ac:dyDescent="0.3">
      <c r="A40" s="118" t="s">
        <v>709</v>
      </c>
      <c r="B40" s="118"/>
      <c r="C40" s="98"/>
    </row>
  </sheetData>
  <mergeCells count="8">
    <mergeCell ref="C8:C9"/>
    <mergeCell ref="B8:B9"/>
    <mergeCell ref="A8:A9"/>
    <mergeCell ref="B1:C1"/>
    <mergeCell ref="B2:C2"/>
    <mergeCell ref="B3:C3"/>
    <mergeCell ref="A5:C5"/>
    <mergeCell ref="A6:C6"/>
  </mergeCells>
  <pageMargins left="0.51181102362204722" right="0.11811023622047245" top="0.15748031496062992" bottom="0.15748031496062992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4"/>
  <sheetViews>
    <sheetView zoomScaleNormal="100" workbookViewId="0">
      <selection activeCell="E9" sqref="E9"/>
    </sheetView>
  </sheetViews>
  <sheetFormatPr defaultColWidth="9.140625" defaultRowHeight="45" customHeight="1" x14ac:dyDescent="0.3"/>
  <cols>
    <col min="1" max="1" width="5" style="107" customWidth="1"/>
    <col min="2" max="2" width="21" style="107" customWidth="1"/>
    <col min="3" max="3" width="64.28515625" style="107" customWidth="1"/>
    <col min="4" max="4" width="17.28515625" style="108" customWidth="1"/>
    <col min="5" max="5" width="17" style="107" customWidth="1"/>
    <col min="6" max="6" width="5.7109375" style="107" customWidth="1"/>
    <col min="7" max="7" width="5.5703125" style="107" customWidth="1"/>
    <col min="8" max="8" width="10" style="107" bestFit="1" customWidth="1"/>
    <col min="9" max="16384" width="9.140625" style="107"/>
  </cols>
  <sheetData>
    <row r="1" spans="1:8" s="9" customFormat="1" ht="20.25" customHeight="1" x14ac:dyDescent="0.25">
      <c r="A1" s="42"/>
      <c r="B1" s="247" t="s">
        <v>673</v>
      </c>
      <c r="C1" s="247"/>
      <c r="D1" s="247"/>
      <c r="E1" s="54"/>
      <c r="F1" s="54"/>
    </row>
    <row r="2" spans="1:8" s="9" customFormat="1" ht="15.75" customHeight="1" x14ac:dyDescent="0.25">
      <c r="A2" s="42"/>
      <c r="B2" s="247" t="s">
        <v>667</v>
      </c>
      <c r="C2" s="247"/>
      <c r="D2" s="247"/>
      <c r="E2" s="54"/>
      <c r="F2" s="54"/>
    </row>
    <row r="3" spans="1:8" s="9" customFormat="1" ht="27" customHeight="1" x14ac:dyDescent="0.25">
      <c r="A3" s="42"/>
      <c r="B3" s="249" t="s">
        <v>750</v>
      </c>
      <c r="C3" s="249"/>
      <c r="D3" s="249"/>
      <c r="E3" s="54"/>
      <c r="F3" s="57"/>
    </row>
    <row r="4" spans="1:8" ht="13.5" customHeight="1" x14ac:dyDescent="0.3"/>
    <row r="5" spans="1:8" s="109" customFormat="1" ht="45" customHeight="1" x14ac:dyDescent="0.25">
      <c r="A5" s="238" t="s">
        <v>735</v>
      </c>
      <c r="B5" s="238"/>
      <c r="C5" s="238"/>
      <c r="D5" s="238"/>
    </row>
    <row r="6" spans="1:8" ht="12" customHeight="1" x14ac:dyDescent="0.3"/>
    <row r="7" spans="1:8" ht="28.5" customHeight="1" x14ac:dyDescent="0.3">
      <c r="A7" s="251" t="s">
        <v>396</v>
      </c>
      <c r="B7" s="251" t="s">
        <v>472</v>
      </c>
      <c r="C7" s="251" t="s">
        <v>473</v>
      </c>
      <c r="D7" s="177" t="s">
        <v>751</v>
      </c>
    </row>
    <row r="8" spans="1:8" s="9" customFormat="1" ht="59.25" customHeight="1" x14ac:dyDescent="0.25">
      <c r="A8" s="252"/>
      <c r="B8" s="252"/>
      <c r="C8" s="252"/>
      <c r="D8" s="177" t="s">
        <v>736</v>
      </c>
    </row>
    <row r="9" spans="1:8" ht="60.75" customHeight="1" x14ac:dyDescent="0.3">
      <c r="A9" s="110">
        <v>1</v>
      </c>
      <c r="B9" s="110" t="s">
        <v>506</v>
      </c>
      <c r="C9" s="111" t="s">
        <v>481</v>
      </c>
      <c r="D9" s="112">
        <v>8878.7000000000025</v>
      </c>
    </row>
    <row r="10" spans="1:8" ht="59.25" customHeight="1" x14ac:dyDescent="0.3">
      <c r="A10" s="110">
        <v>2</v>
      </c>
      <c r="B10" s="110" t="s">
        <v>507</v>
      </c>
      <c r="C10" s="111" t="s">
        <v>482</v>
      </c>
      <c r="D10" s="112">
        <v>198500.69999999995</v>
      </c>
    </row>
    <row r="11" spans="1:8" ht="45" customHeight="1" x14ac:dyDescent="0.3">
      <c r="A11" s="110">
        <v>3</v>
      </c>
      <c r="B11" s="110" t="s">
        <v>508</v>
      </c>
      <c r="C11" s="111" t="s">
        <v>483</v>
      </c>
      <c r="D11" s="112">
        <v>145017.4</v>
      </c>
    </row>
    <row r="12" spans="1:8" ht="56.25" customHeight="1" x14ac:dyDescent="0.3">
      <c r="A12" s="110">
        <v>4</v>
      </c>
      <c r="B12" s="110" t="s">
        <v>509</v>
      </c>
      <c r="C12" s="111" t="s">
        <v>484</v>
      </c>
      <c r="D12" s="112">
        <v>16969</v>
      </c>
      <c r="H12" s="168"/>
    </row>
    <row r="13" spans="1:8" ht="45" customHeight="1" x14ac:dyDescent="0.3">
      <c r="A13" s="110">
        <v>5</v>
      </c>
      <c r="B13" s="110" t="s">
        <v>510</v>
      </c>
      <c r="C13" s="111" t="s">
        <v>485</v>
      </c>
      <c r="D13" s="112">
        <v>0</v>
      </c>
    </row>
    <row r="14" spans="1:8" ht="45.75" customHeight="1" x14ac:dyDescent="0.3">
      <c r="A14" s="110">
        <v>6</v>
      </c>
      <c r="B14" s="110" t="s">
        <v>737</v>
      </c>
      <c r="C14" s="111" t="s">
        <v>525</v>
      </c>
      <c r="D14" s="112">
        <v>0</v>
      </c>
    </row>
    <row r="15" spans="1:8" ht="78" customHeight="1" x14ac:dyDescent="0.3">
      <c r="A15" s="110">
        <v>7</v>
      </c>
      <c r="B15" s="110" t="s">
        <v>511</v>
      </c>
      <c r="C15" s="111" t="s">
        <v>486</v>
      </c>
      <c r="D15" s="112">
        <v>7.7</v>
      </c>
    </row>
    <row r="16" spans="1:8" ht="56.25" customHeight="1" x14ac:dyDescent="0.3">
      <c r="A16" s="110">
        <v>8</v>
      </c>
      <c r="B16" s="110" t="s">
        <v>512</v>
      </c>
      <c r="C16" s="111" t="s">
        <v>487</v>
      </c>
      <c r="D16" s="112">
        <v>0</v>
      </c>
    </row>
    <row r="17" spans="1:4" ht="55.5" customHeight="1" x14ac:dyDescent="0.3">
      <c r="A17" s="110">
        <v>9</v>
      </c>
      <c r="B17" s="110" t="s">
        <v>513</v>
      </c>
      <c r="C17" s="111" t="s">
        <v>498</v>
      </c>
      <c r="D17" s="112">
        <v>10</v>
      </c>
    </row>
    <row r="18" spans="1:4" ht="76.5" customHeight="1" x14ac:dyDescent="0.3">
      <c r="A18" s="110">
        <v>10</v>
      </c>
      <c r="B18" s="110" t="s">
        <v>514</v>
      </c>
      <c r="C18" s="111" t="s">
        <v>488</v>
      </c>
      <c r="D18" s="112">
        <v>3323.7000000000003</v>
      </c>
    </row>
    <row r="19" spans="1:4" ht="38.25" customHeight="1" x14ac:dyDescent="0.3">
      <c r="A19" s="110">
        <v>11</v>
      </c>
      <c r="B19" s="110" t="s">
        <v>515</v>
      </c>
      <c r="C19" s="111" t="s">
        <v>489</v>
      </c>
      <c r="D19" s="112">
        <v>0</v>
      </c>
    </row>
    <row r="20" spans="1:4" ht="57.75" customHeight="1" x14ac:dyDescent="0.3">
      <c r="A20" s="110">
        <v>12</v>
      </c>
      <c r="B20" s="110" t="s">
        <v>516</v>
      </c>
      <c r="C20" s="111" t="s">
        <v>490</v>
      </c>
      <c r="D20" s="112">
        <v>26</v>
      </c>
    </row>
    <row r="21" spans="1:4" ht="39.75" customHeight="1" x14ac:dyDescent="0.3">
      <c r="A21" s="110">
        <v>13</v>
      </c>
      <c r="B21" s="110" t="s">
        <v>517</v>
      </c>
      <c r="C21" s="111" t="s">
        <v>491</v>
      </c>
      <c r="D21" s="112">
        <v>89.6</v>
      </c>
    </row>
    <row r="22" spans="1:4" ht="58.5" customHeight="1" x14ac:dyDescent="0.3">
      <c r="A22" s="110">
        <v>14</v>
      </c>
      <c r="B22" s="110" t="s">
        <v>518</v>
      </c>
      <c r="C22" s="111" t="s">
        <v>492</v>
      </c>
      <c r="D22" s="112">
        <v>17.5</v>
      </c>
    </row>
    <row r="23" spans="1:4" ht="56.25" customHeight="1" x14ac:dyDescent="0.3">
      <c r="A23" s="110">
        <v>15</v>
      </c>
      <c r="B23" s="110" t="s">
        <v>519</v>
      </c>
      <c r="C23" s="111" t="s">
        <v>493</v>
      </c>
      <c r="D23" s="112">
        <v>0</v>
      </c>
    </row>
    <row r="24" spans="1:4" ht="59.25" customHeight="1" x14ac:dyDescent="0.3">
      <c r="A24" s="110">
        <v>16</v>
      </c>
      <c r="B24" s="110" t="s">
        <v>520</v>
      </c>
      <c r="C24" s="111" t="s">
        <v>494</v>
      </c>
      <c r="D24" s="112">
        <v>4515.2999999999993</v>
      </c>
    </row>
    <row r="25" spans="1:4" ht="58.5" customHeight="1" x14ac:dyDescent="0.3">
      <c r="A25" s="110">
        <v>17</v>
      </c>
      <c r="B25" s="110" t="s">
        <v>521</v>
      </c>
      <c r="C25" s="111" t="s">
        <v>495</v>
      </c>
      <c r="D25" s="112">
        <v>2987</v>
      </c>
    </row>
    <row r="26" spans="1:4" ht="39" customHeight="1" x14ac:dyDescent="0.3">
      <c r="A26" s="110">
        <v>18</v>
      </c>
      <c r="B26" s="110" t="s">
        <v>522</v>
      </c>
      <c r="C26" s="111" t="s">
        <v>496</v>
      </c>
      <c r="D26" s="112">
        <v>17944.900000000001</v>
      </c>
    </row>
    <row r="27" spans="1:4" ht="75.75" customHeight="1" x14ac:dyDescent="0.3">
      <c r="A27" s="110">
        <v>19</v>
      </c>
      <c r="B27" s="110" t="s">
        <v>523</v>
      </c>
      <c r="C27" s="111" t="s">
        <v>429</v>
      </c>
      <c r="D27" s="112">
        <v>0</v>
      </c>
    </row>
    <row r="28" spans="1:4" ht="60.75" customHeight="1" x14ac:dyDescent="0.3">
      <c r="A28" s="110">
        <v>20</v>
      </c>
      <c r="B28" s="110" t="s">
        <v>524</v>
      </c>
      <c r="C28" s="111" t="s">
        <v>442</v>
      </c>
      <c r="D28" s="112">
        <v>2120.3000000000002</v>
      </c>
    </row>
    <row r="29" spans="1:4" ht="24.75" customHeight="1" x14ac:dyDescent="0.3">
      <c r="A29" s="113"/>
      <c r="B29" s="114"/>
      <c r="C29" s="115" t="s">
        <v>423</v>
      </c>
      <c r="D29" s="116">
        <v>400407.79999999993</v>
      </c>
    </row>
    <row r="30" spans="1:4" ht="24.75" customHeight="1" x14ac:dyDescent="0.3">
      <c r="D30" s="119"/>
    </row>
    <row r="31" spans="1:4" s="98" customFormat="1" ht="18.75" x14ac:dyDescent="0.3">
      <c r="A31" s="98" t="s">
        <v>658</v>
      </c>
      <c r="C31" s="157"/>
    </row>
    <row r="32" spans="1:4" s="98" customFormat="1" ht="21" customHeight="1" x14ac:dyDescent="0.3">
      <c r="A32" s="98" t="s">
        <v>709</v>
      </c>
      <c r="C32" s="157"/>
    </row>
    <row r="33" spans="4:4" ht="45" customHeight="1" x14ac:dyDescent="0.3">
      <c r="D33" s="117"/>
    </row>
    <row r="34" spans="4:4" ht="45" customHeight="1" x14ac:dyDescent="0.3">
      <c r="D34" s="117"/>
    </row>
  </sheetData>
  <mergeCells count="7">
    <mergeCell ref="A5:D5"/>
    <mergeCell ref="A7:A8"/>
    <mergeCell ref="B7:B8"/>
    <mergeCell ref="C7:C8"/>
    <mergeCell ref="B1:D1"/>
    <mergeCell ref="B2:D2"/>
    <mergeCell ref="B3:D3"/>
  </mergeCells>
  <pageMargins left="0.51181102362204722" right="0.11811023622047245" top="0.35433070866141736" bottom="0.15748031496062992" header="0.31496062992125984" footer="0.31496062992125984"/>
  <pageSetup paperSize="9" scale="8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0"/>
  <sheetViews>
    <sheetView tabSelected="1" zoomScaleNormal="100" workbookViewId="0">
      <selection activeCell="F10" sqref="F10"/>
    </sheetView>
  </sheetViews>
  <sheetFormatPr defaultColWidth="9.140625" defaultRowHeight="12.75" x14ac:dyDescent="0.2"/>
  <cols>
    <col min="1" max="1" width="8.140625" style="88" customWidth="1"/>
    <col min="2" max="2" width="43" style="89" customWidth="1"/>
    <col min="3" max="3" width="33" style="89" customWidth="1"/>
    <col min="4" max="4" width="13.42578125" style="89" customWidth="1"/>
    <col min="5" max="5" width="10.28515625" style="89" customWidth="1"/>
    <col min="6" max="6" width="9.140625" style="89"/>
    <col min="7" max="7" width="13.28515625" style="89" customWidth="1"/>
    <col min="8" max="16384" width="9.140625" style="89"/>
  </cols>
  <sheetData>
    <row r="1" spans="1:7" s="9" customFormat="1" ht="15.75" customHeight="1" x14ac:dyDescent="0.25">
      <c r="A1" s="42"/>
      <c r="B1" s="247" t="s">
        <v>669</v>
      </c>
      <c r="C1" s="247"/>
      <c r="D1" s="40"/>
      <c r="E1" s="40"/>
      <c r="F1" s="54"/>
      <c r="G1" s="54"/>
    </row>
    <row r="2" spans="1:7" s="9" customFormat="1" ht="15.75" customHeight="1" x14ac:dyDescent="0.25">
      <c r="A2" s="42"/>
      <c r="B2" s="247" t="s">
        <v>668</v>
      </c>
      <c r="C2" s="247"/>
      <c r="D2" s="40"/>
      <c r="E2" s="40"/>
      <c r="F2" s="54"/>
      <c r="G2" s="54"/>
    </row>
    <row r="3" spans="1:7" s="9" customFormat="1" ht="27" customHeight="1" x14ac:dyDescent="0.25">
      <c r="A3" s="42"/>
      <c r="B3" s="249" t="s">
        <v>752</v>
      </c>
      <c r="C3" s="249"/>
      <c r="D3" s="87"/>
      <c r="E3" s="87"/>
      <c r="F3" s="54"/>
      <c r="G3" s="57"/>
    </row>
    <row r="4" spans="1:7" ht="24" customHeight="1" x14ac:dyDescent="0.2"/>
    <row r="5" spans="1:7" s="90" customFormat="1" ht="57" customHeight="1" x14ac:dyDescent="0.25">
      <c r="A5" s="254" t="s">
        <v>738</v>
      </c>
      <c r="B5" s="254"/>
      <c r="C5" s="254"/>
    </row>
    <row r="6" spans="1:7" s="90" customFormat="1" ht="16.5" customHeight="1" x14ac:dyDescent="0.25">
      <c r="A6" s="91"/>
      <c r="B6" s="91"/>
      <c r="C6" s="91"/>
    </row>
    <row r="7" spans="1:7" s="93" customFormat="1" ht="33" customHeight="1" x14ac:dyDescent="0.25">
      <c r="A7" s="255" t="s">
        <v>396</v>
      </c>
      <c r="B7" s="257" t="s">
        <v>465</v>
      </c>
      <c r="C7" s="255" t="s">
        <v>734</v>
      </c>
    </row>
    <row r="8" spans="1:7" s="93" customFormat="1" ht="36" customHeight="1" x14ac:dyDescent="0.25">
      <c r="A8" s="256"/>
      <c r="B8" s="258"/>
      <c r="C8" s="256"/>
    </row>
    <row r="9" spans="1:7" s="98" customFormat="1" ht="30" customHeight="1" x14ac:dyDescent="0.3">
      <c r="A9" s="94">
        <v>1</v>
      </c>
      <c r="B9" s="95" t="s">
        <v>466</v>
      </c>
      <c r="C9" s="96">
        <v>1500</v>
      </c>
      <c r="D9" s="97"/>
      <c r="G9" s="173"/>
    </row>
    <row r="10" spans="1:7" s="98" customFormat="1" ht="30" customHeight="1" x14ac:dyDescent="0.3">
      <c r="A10" s="92">
        <v>2</v>
      </c>
      <c r="B10" s="95" t="s">
        <v>467</v>
      </c>
      <c r="C10" s="96">
        <v>2523.3000000000002</v>
      </c>
      <c r="D10" s="97"/>
      <c r="G10" s="173"/>
    </row>
    <row r="11" spans="1:7" s="98" customFormat="1" ht="30" customHeight="1" x14ac:dyDescent="0.3">
      <c r="A11" s="92">
        <v>3</v>
      </c>
      <c r="B11" s="95" t="s">
        <v>468</v>
      </c>
      <c r="C11" s="96">
        <v>2131.9</v>
      </c>
      <c r="D11" s="97"/>
      <c r="G11" s="173"/>
    </row>
    <row r="12" spans="1:7" s="98" customFormat="1" ht="30" customHeight="1" x14ac:dyDescent="0.3">
      <c r="A12" s="99">
        <v>4</v>
      </c>
      <c r="B12" s="95" t="s">
        <v>469</v>
      </c>
      <c r="C12" s="96">
        <v>1801.2</v>
      </c>
      <c r="D12" s="97"/>
      <c r="G12" s="173"/>
    </row>
    <row r="13" spans="1:7" s="98" customFormat="1" ht="30" customHeight="1" x14ac:dyDescent="0.3">
      <c r="A13" s="99">
        <v>5</v>
      </c>
      <c r="B13" s="95" t="s">
        <v>470</v>
      </c>
      <c r="C13" s="96">
        <v>3243.7</v>
      </c>
      <c r="D13" s="97"/>
      <c r="G13" s="173"/>
    </row>
    <row r="14" spans="1:7" s="98" customFormat="1" ht="30" customHeight="1" x14ac:dyDescent="0.3">
      <c r="A14" s="99">
        <v>6</v>
      </c>
      <c r="B14" s="95" t="s">
        <v>471</v>
      </c>
      <c r="C14" s="96">
        <v>1925</v>
      </c>
      <c r="D14" s="97"/>
      <c r="G14" s="173"/>
    </row>
    <row r="15" spans="1:7" s="104" customFormat="1" ht="30" customHeight="1" x14ac:dyDescent="0.3">
      <c r="A15" s="100"/>
      <c r="B15" s="101" t="s">
        <v>395</v>
      </c>
      <c r="C15" s="102">
        <f>SUM(C9:C14)</f>
        <v>13125.1</v>
      </c>
      <c r="D15" s="103"/>
      <c r="G15" s="174"/>
    </row>
    <row r="16" spans="1:7" s="106" customFormat="1" ht="26.25" customHeight="1" x14ac:dyDescent="0.3">
      <c r="A16" s="105"/>
      <c r="D16" s="172"/>
    </row>
    <row r="17" spans="1:3" ht="21.75" customHeight="1" x14ac:dyDescent="0.2"/>
    <row r="18" spans="1:3" s="98" customFormat="1" ht="18.75" x14ac:dyDescent="0.3">
      <c r="A18" s="98" t="s">
        <v>658</v>
      </c>
      <c r="C18" s="157"/>
    </row>
    <row r="19" spans="1:3" s="98" customFormat="1" ht="18.75" x14ac:dyDescent="0.3">
      <c r="A19" s="98" t="s">
        <v>672</v>
      </c>
      <c r="C19" s="157"/>
    </row>
    <row r="20" spans="1:3" s="98" customFormat="1" ht="18.75" x14ac:dyDescent="0.3">
      <c r="A20" s="253" t="s">
        <v>670</v>
      </c>
      <c r="B20" s="253"/>
      <c r="C20" s="175" t="s">
        <v>671</v>
      </c>
    </row>
  </sheetData>
  <mergeCells count="8">
    <mergeCell ref="B1:C1"/>
    <mergeCell ref="B2:C2"/>
    <mergeCell ref="B3:C3"/>
    <mergeCell ref="A20:B20"/>
    <mergeCell ref="A5:C5"/>
    <mergeCell ref="A7:A8"/>
    <mergeCell ref="B7:B8"/>
    <mergeCell ref="C7:C8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12</vt:i4>
      </vt:variant>
    </vt:vector>
  </HeadingPairs>
  <TitlesOfParts>
    <vt:vector size="19" baseType="lpstr">
      <vt:lpstr>1 налоги</vt:lpstr>
      <vt:lpstr>2 функцион.</vt:lpstr>
      <vt:lpstr>3 ведом</vt:lpstr>
      <vt:lpstr>4 прогр</vt:lpstr>
      <vt:lpstr>5 субвенции</vt:lpstr>
      <vt:lpstr>6 программы</vt:lpstr>
      <vt:lpstr>7 Дотация СП</vt:lpstr>
      <vt:lpstr>'1 налоги'!Заголовки_для_печати</vt:lpstr>
      <vt:lpstr>'2 функцион.'!Заголовки_для_печати</vt:lpstr>
      <vt:lpstr>'3 ведом'!Заголовки_для_печати</vt:lpstr>
      <vt:lpstr>'4 прогр'!Заголовки_для_печати</vt:lpstr>
      <vt:lpstr>'5 субвенции'!Заголовки_для_печати</vt:lpstr>
      <vt:lpstr>'6 программы'!Заголовки_для_печати</vt:lpstr>
      <vt:lpstr>'2 функцион.'!Область_печати</vt:lpstr>
      <vt:lpstr>'3 ведом'!Область_печати</vt:lpstr>
      <vt:lpstr>'4 прогр'!Область_печати</vt:lpstr>
      <vt:lpstr>'5 субвенции'!Область_печати</vt:lpstr>
      <vt:lpstr>'6 программы'!Область_печати</vt:lpstr>
      <vt:lpstr>'7 Дотация СП'!Область_печати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abc3</cp:lastModifiedBy>
  <cp:lastPrinted>2022-11-29T07:59:03Z</cp:lastPrinted>
  <dcterms:created xsi:type="dcterms:W3CDTF">2014-11-12T12:48:44Z</dcterms:created>
  <dcterms:modified xsi:type="dcterms:W3CDTF">2022-12-14T06:38:41Z</dcterms:modified>
</cp:coreProperties>
</file>